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90" windowHeight="10125" activeTab="3"/>
  </bookViews>
  <sheets>
    <sheet name="титульник (тракторист-машинист)" sheetId="1" r:id="rId1"/>
    <sheet name="Пояснит. записка" sheetId="2" r:id="rId2"/>
    <sheet name="свод данных " sheetId="3" r:id="rId3"/>
    <sheet name="УП тракторист-машинист сх пр-ва" sheetId="4" r:id="rId4"/>
    <sheet name="ГРАФИК УП" sheetId="5" r:id="rId5"/>
    <sheet name="кабинеты" sheetId="6" r:id="rId6"/>
    <sheet name="Отчет о совместимости" sheetId="7" r:id="rId7"/>
  </sheets>
  <externalReferences>
    <externalReference r:id="rId10"/>
  </externalReferences>
  <definedNames>
    <definedName name="Допустимое_уменьшение_нагрузки_меньше_32_часов_для_некоторых_циклов">'[1]Рабочий'!$AA$12</definedName>
    <definedName name="МаксКолЗачВГоду">'[1]Нормы'!$B$12</definedName>
    <definedName name="МаксКолЭкзВГоду">'[1]Нормы'!$B$11</definedName>
    <definedName name="ОбязУчебНагрузка">'[1]Нормы'!$B$3</definedName>
    <definedName name="ОтклонениеПоЦиклам">'[1]План'!$EB$6</definedName>
    <definedName name="Сроки_МинКолЧасовПоДисц">'[1]Нормы'!$B$6</definedName>
  </definedNames>
  <calcPr fullCalcOnLoad="1"/>
</workbook>
</file>

<file path=xl/sharedStrings.xml><?xml version="1.0" encoding="utf-8"?>
<sst xmlns="http://schemas.openxmlformats.org/spreadsheetml/2006/main" count="894" uniqueCount="404">
  <si>
    <t>Индекс</t>
  </si>
  <si>
    <t>Комплексные дисциплины</t>
  </si>
  <si>
    <t>1 курс</t>
  </si>
  <si>
    <t>2 курс</t>
  </si>
  <si>
    <t>3 курс</t>
  </si>
  <si>
    <t>A</t>
  </si>
  <si>
    <t>Признак физкультуры</t>
  </si>
  <si>
    <t>Число дисциплин в семестре</t>
  </si>
  <si>
    <t>Экзамены</t>
  </si>
  <si>
    <t>Курсовые проекты (работы)</t>
  </si>
  <si>
    <t>Зачеты</t>
  </si>
  <si>
    <t>Контрольные работы</t>
  </si>
  <si>
    <t>теоретическое обучение</t>
  </si>
  <si>
    <t>1 сем</t>
  </si>
  <si>
    <t>2 сем</t>
  </si>
  <si>
    <t>3 сем</t>
  </si>
  <si>
    <t>4 сем</t>
  </si>
  <si>
    <t>5 сем</t>
  </si>
  <si>
    <t>6 сем</t>
  </si>
  <si>
    <t>Курсовые работы</t>
  </si>
  <si>
    <t>ОД.00</t>
  </si>
  <si>
    <t>Общеобразовательная подготовка</t>
  </si>
  <si>
    <t>ОД.01</t>
  </si>
  <si>
    <t>Образовательная область "Филология"</t>
  </si>
  <si>
    <t/>
  </si>
  <si>
    <t>ОД.02</t>
  </si>
  <si>
    <t>Образовательная область "Математика"</t>
  </si>
  <si>
    <t>ОД.03</t>
  </si>
  <si>
    <t>Образовательная область "Обществознание"</t>
  </si>
  <si>
    <t>ОД.04</t>
  </si>
  <si>
    <t>Образовательная область "Естествознание"</t>
  </si>
  <si>
    <t>ОД.05</t>
  </si>
  <si>
    <t>Образовательная область "Физическая культура"</t>
  </si>
  <si>
    <t>ОД.06</t>
  </si>
  <si>
    <t>Образовательная область "Технология"</t>
  </si>
  <si>
    <t>ОД.И</t>
  </si>
  <si>
    <t>Инвариантная часть</t>
  </si>
  <si>
    <t>ОД.В</t>
  </si>
  <si>
    <t>Вариативная часть</t>
  </si>
  <si>
    <t>4</t>
  </si>
  <si>
    <t>История</t>
  </si>
  <si>
    <t>3</t>
  </si>
  <si>
    <t>Дисциплины по выбору</t>
  </si>
  <si>
    <t>5</t>
  </si>
  <si>
    <t>6</t>
  </si>
  <si>
    <t>Безопасность жизнедеятельности</t>
  </si>
  <si>
    <t>ОПД.15</t>
  </si>
  <si>
    <t>ОПД.16</t>
  </si>
  <si>
    <t>ОПД.17</t>
  </si>
  <si>
    <t>ОПД.19</t>
  </si>
  <si>
    <t>ОПД.ДВ</t>
  </si>
  <si>
    <t>Всего ДВ по циклу ОПД</t>
  </si>
  <si>
    <t>ОПД.ДВ.01</t>
  </si>
  <si>
    <t>ОПД.ДВ.02</t>
  </si>
  <si>
    <t>ОПД.ДВ.03</t>
  </si>
  <si>
    <t>ОПД.ДВ.04</t>
  </si>
  <si>
    <t>ОПД.ДВ.05</t>
  </si>
  <si>
    <t>лаб. и практ. Занятий</t>
  </si>
  <si>
    <t>Обязательная часть ОПОП</t>
  </si>
  <si>
    <t>ОПД.18</t>
  </si>
  <si>
    <t>ОПД.20</t>
  </si>
  <si>
    <t>ПМ.00</t>
  </si>
  <si>
    <t>Профессиональные модули</t>
  </si>
  <si>
    <t>ПМ.01</t>
  </si>
  <si>
    <t>ПМ.02</t>
  </si>
  <si>
    <t>ПМ.03</t>
  </si>
  <si>
    <t>Социальная работа</t>
  </si>
  <si>
    <t>1. График учебного процесса по неделям</t>
  </si>
  <si>
    <t>040101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</si>
  <si>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</si>
  <si>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</si>
  <si>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</si>
  <si>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</si>
  <si>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</si>
  <si>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</si>
  <si>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</si>
  <si>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</si>
  <si>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</si>
  <si>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</si>
  <si>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</si>
  <si>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</si>
  <si>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</si>
  <si>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</si>
  <si>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</si>
  <si>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</si>
  <si>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</si>
  <si>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</si>
  <si>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</si>
  <si>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</si>
  <si>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</si>
  <si>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</si>
  <si>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</si>
  <si>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Каникулы, нед.</t>
  </si>
  <si>
    <t>050100</t>
  </si>
  <si>
    <t>Естественно-научное образование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</si>
  <si>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</si>
  <si>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</si>
  <si>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</si>
  <si>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</si>
  <si>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</si>
  <si>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</si>
  <si>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</si>
  <si>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</si>
  <si>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</si>
  <si>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</si>
  <si>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</si>
  <si>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</si>
  <si>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</si>
  <si>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</si>
  <si>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</si>
  <si>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</si>
  <si>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</si>
  <si>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</si>
  <si>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</si>
  <si>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</si>
  <si>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</si>
  <si>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</si>
  <si>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</si>
  <si>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</si>
  <si>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</si>
  <si>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Подготовка к итоговой государственной аттестации</t>
  </si>
  <si>
    <t>050103</t>
  </si>
  <si>
    <t>География</t>
  </si>
  <si>
    <t>050200</t>
  </si>
  <si>
    <t>Физико-математическое образование</t>
  </si>
  <si>
    <t>050201</t>
  </si>
  <si>
    <t>Математика</t>
  </si>
  <si>
    <t>I</t>
  </si>
  <si>
    <t>*</t>
  </si>
  <si>
    <t>050202</t>
  </si>
  <si>
    <t>Информатика</t>
  </si>
  <si>
    <t>050300</t>
  </si>
  <si>
    <t>Филологическое образование</t>
  </si>
  <si>
    <t>II</t>
  </si>
  <si>
    <t>::</t>
  </si>
  <si>
    <t>=</t>
  </si>
  <si>
    <t>050301</t>
  </si>
  <si>
    <t>Русский язык и литература</t>
  </si>
  <si>
    <t>050302</t>
  </si>
  <si>
    <t>Родной язык и литература</t>
  </si>
  <si>
    <t>III</t>
  </si>
  <si>
    <t xml:space="preserve">Иностранный язык </t>
  </si>
  <si>
    <t>D</t>
  </si>
  <si>
    <t>050401</t>
  </si>
  <si>
    <t>050500</t>
  </si>
  <si>
    <t>Технологическое образование</t>
  </si>
  <si>
    <t>V</t>
  </si>
  <si>
    <t>050501</t>
  </si>
  <si>
    <t>Профессиональное обучение (по отраслям)</t>
  </si>
  <si>
    <t>050503</t>
  </si>
  <si>
    <t>Технология</t>
  </si>
  <si>
    <t>050600</t>
  </si>
  <si>
    <t>Художественное образование</t>
  </si>
  <si>
    <t>050601</t>
  </si>
  <si>
    <t>Музыкальное образование</t>
  </si>
  <si>
    <t>недель</t>
  </si>
  <si>
    <t>часов</t>
  </si>
  <si>
    <t xml:space="preserve">Учебная и производ-ственная
практика, час. (нед.)
</t>
  </si>
  <si>
    <t>Учебная</t>
  </si>
  <si>
    <t>По профилю специальности</t>
  </si>
  <si>
    <t>Условные обозначения</t>
  </si>
  <si>
    <t>Учебная практика</t>
  </si>
  <si>
    <t>оу</t>
  </si>
  <si>
    <t>оо</t>
  </si>
  <si>
    <t>от</t>
  </si>
  <si>
    <t>х</t>
  </si>
  <si>
    <t>каникулы</t>
  </si>
  <si>
    <t xml:space="preserve">с 
теоретическим
обучением
</t>
  </si>
  <si>
    <t xml:space="preserve">без
теоретического
обучения
</t>
  </si>
  <si>
    <t xml:space="preserve">преддипломная
практика
</t>
  </si>
  <si>
    <t xml:space="preserve">промежуточная
аттестация
</t>
  </si>
  <si>
    <t xml:space="preserve">итоговая
государственная
аттестация
</t>
  </si>
  <si>
    <t>ох</t>
  </si>
  <si>
    <t xml:space="preserve">Квалификация:   </t>
  </si>
  <si>
    <t>УЧЕБНЫЙ ПЛАН</t>
  </si>
  <si>
    <t>наименование образовательного учреждения</t>
  </si>
  <si>
    <t>на базе  основного общего образования</t>
  </si>
  <si>
    <t xml:space="preserve">Обязательная часть </t>
  </si>
  <si>
    <t>Вариативная часть ОПОП</t>
  </si>
  <si>
    <t>Обязательная часть по стандарту</t>
  </si>
  <si>
    <t>Физика</t>
  </si>
  <si>
    <t>Физическая культура</t>
  </si>
  <si>
    <t>Теоретическое обучение ОПОП</t>
  </si>
  <si>
    <t>ВСЕГО</t>
  </si>
  <si>
    <t>МДК. 01.01.</t>
  </si>
  <si>
    <t>МДК. 02.01.</t>
  </si>
  <si>
    <t>МДК. 03.01.</t>
  </si>
  <si>
    <t>Формы промежуточной аттестации</t>
  </si>
  <si>
    <t>семестр</t>
  </si>
  <si>
    <t>1</t>
  </si>
  <si>
    <t>2</t>
  </si>
  <si>
    <t>Э</t>
  </si>
  <si>
    <t>ДЗ</t>
  </si>
  <si>
    <t>дисциплин и МДК</t>
  </si>
  <si>
    <t>учебной практики</t>
  </si>
  <si>
    <t>экзаменов</t>
  </si>
  <si>
    <t>дифф. зачётов</t>
  </si>
  <si>
    <t>зачётов</t>
  </si>
  <si>
    <t>УП.01</t>
  </si>
  <si>
    <t>ПП.01</t>
  </si>
  <si>
    <t>УП.02</t>
  </si>
  <si>
    <t>ПП.02</t>
  </si>
  <si>
    <t>УП.03</t>
  </si>
  <si>
    <t>ПП.03</t>
  </si>
  <si>
    <t>ГИА</t>
  </si>
  <si>
    <t>Государственная итоговая аттестация</t>
  </si>
  <si>
    <t>ГОСУДАРСТВЕННАЯ ИТОГОВАЯ АТТЕСТАЦИЯ</t>
  </si>
  <si>
    <t>Обществознание (вкл. экономику и право)</t>
  </si>
  <si>
    <t>Всего по ООД</t>
  </si>
  <si>
    <t>Общеобразовательный цикл</t>
  </si>
  <si>
    <t>Общепрофессиональный цикл</t>
  </si>
  <si>
    <t>МДК. 01.02.</t>
  </si>
  <si>
    <t>ФК.00</t>
  </si>
  <si>
    <t>Государственная итоговая аттестация:</t>
  </si>
  <si>
    <t>всего</t>
  </si>
  <si>
    <t>Водитель автомобиля</t>
  </si>
  <si>
    <t xml:space="preserve">Форма обучения – </t>
  </si>
  <si>
    <t>очная</t>
  </si>
  <si>
    <t xml:space="preserve">Профиль получаемого профессионального образования  </t>
  </si>
  <si>
    <t>технический</t>
  </si>
  <si>
    <t>обучение по дисциплинам и МДК</t>
  </si>
  <si>
    <t>Промежуточная аттестация (нед)</t>
  </si>
  <si>
    <t>Государственная итоговая  аттестация,( нед).</t>
  </si>
  <si>
    <t>Всего недель по курсам</t>
  </si>
  <si>
    <t>Курсы</t>
  </si>
  <si>
    <t>Производственная практика</t>
  </si>
  <si>
    <t xml:space="preserve">Промежуточная аттестация </t>
  </si>
  <si>
    <t>Государственная итоговая  аттестация</t>
  </si>
  <si>
    <t>Каникулы</t>
  </si>
  <si>
    <t>Название циклов, дисциплин, профессиональных модулей, МДК, практик</t>
  </si>
  <si>
    <t>Учебная нагрузка обучающихся (час)</t>
  </si>
  <si>
    <t xml:space="preserve">Максимальная </t>
  </si>
  <si>
    <t>Самостоятельная учебная работа</t>
  </si>
  <si>
    <t>Обязательная аудиторная</t>
  </si>
  <si>
    <t>Всего занятий</t>
  </si>
  <si>
    <t>Распределение обязательной аудиторной нагрузкипо курсам и семестрам</t>
  </si>
  <si>
    <t>Профессиональные модули без практик УП ПП</t>
  </si>
  <si>
    <t>14</t>
  </si>
  <si>
    <t>15</t>
  </si>
  <si>
    <t>16</t>
  </si>
  <si>
    <t>17</t>
  </si>
  <si>
    <t>18</t>
  </si>
  <si>
    <t>19</t>
  </si>
  <si>
    <t xml:space="preserve">  </t>
  </si>
  <si>
    <t>Основы технического черчения</t>
  </si>
  <si>
    <t>Основы электротехники</t>
  </si>
  <si>
    <t>Технология механиированных работ в сельском хозяйстве</t>
  </si>
  <si>
    <t>Эксплуатация и техническое обслуживание сельскохозяйственных  машин и оборудования</t>
  </si>
  <si>
    <t>Выполнение слесарных работ по ремонту и т.о. с/м и оборудования</t>
  </si>
  <si>
    <t>Технология слесарных работ по ремонту и техническому обслуживанию сельскохозяйственных  машин и оборудования</t>
  </si>
  <si>
    <t>Транспортировка грузов</t>
  </si>
  <si>
    <t>Теоретическая подготовка водителей автомобилей категории "С".</t>
  </si>
  <si>
    <t>Биология</t>
  </si>
  <si>
    <t>Теоретическое обучение (недели)</t>
  </si>
  <si>
    <t>Эк</t>
  </si>
  <si>
    <t>ОПД.00</t>
  </si>
  <si>
    <t>История родного края</t>
  </si>
  <si>
    <t>Астрономия</t>
  </si>
  <si>
    <t>Экология</t>
  </si>
  <si>
    <t>Основы материаловедения и технология общеслесарных работ</t>
  </si>
  <si>
    <t>Техническая механика с основами технических измерений</t>
  </si>
  <si>
    <t>144</t>
  </si>
  <si>
    <t>612</t>
  </si>
  <si>
    <t>2 нед</t>
  </si>
  <si>
    <t>684</t>
  </si>
  <si>
    <t>Государственного бюджетного профессионального  образовательного учреждения</t>
  </si>
  <si>
    <t>35.01.13  Тракторист-машинист сельскохозяйственного производства</t>
  </si>
  <si>
    <t>Тракторист-машинист сельскохозяйственного производства</t>
  </si>
  <si>
    <t>"Лукояновский Губернский колледж"</t>
  </si>
  <si>
    <t>Дальнеконстантиновский филиал</t>
  </si>
  <si>
    <t xml:space="preserve">   2. Сводные данные по бюджету времени</t>
  </si>
  <si>
    <t>ОУД.01</t>
  </si>
  <si>
    <t>ОУД.02</t>
  </si>
  <si>
    <t>ОУД.03</t>
  </si>
  <si>
    <t>ОУД.04</t>
  </si>
  <si>
    <t>ОУД.05</t>
  </si>
  <si>
    <t>ОУД.06</t>
  </si>
  <si>
    <t>ОБЖ</t>
  </si>
  <si>
    <t>ОУД.07</t>
  </si>
  <si>
    <t>ОУД.08</t>
  </si>
  <si>
    <t>ОУД.09</t>
  </si>
  <si>
    <t>Химия</t>
  </si>
  <si>
    <t>ОУД.10</t>
  </si>
  <si>
    <t>ОУД.15</t>
  </si>
  <si>
    <t>ОУД.17</t>
  </si>
  <si>
    <t>Общие учебные предметы</t>
  </si>
  <si>
    <t>Учебные предметы по выбору из обязательных предметных областей</t>
  </si>
  <si>
    <t>ОУД-ОО</t>
  </si>
  <si>
    <t>ОУД.11</t>
  </si>
  <si>
    <t>ОУД.12</t>
  </si>
  <si>
    <t>ОУД.13</t>
  </si>
  <si>
    <t>ОУД.14</t>
  </si>
  <si>
    <t>Дополнительные учебные предметы, по выбору обучающихся, предлагаемые колледжем</t>
  </si>
  <si>
    <t>Мировая  художественная культура</t>
  </si>
  <si>
    <t>Эффективное поведение на рынке труда</t>
  </si>
  <si>
    <t>Этикет делового общения</t>
  </si>
  <si>
    <t xml:space="preserve"> Начало учебных занятий на всех курсах - 1 сентября, окончание учебных занятий на каждом курсе в соответствии с графиком учебного процесса. Продолжительность  учебной недели – шестидневная. Продолжительность занятий, сгруппированных парами – 1ч. 30мин.</t>
  </si>
  <si>
    <t>Объем обязательных (аудиторных) учебных занятий студентов в период теоретического  обучения не превышает 36 часов в неделю. Максимальная учебная  нагрузка студентов 54 часа в неделю и включает все виды учебной работы студентов в образовательном учреждении и вне его (обязательные учебные занятия, консультации, выполнение домашних заданий, занятия в спортивных секциях, кружках, самостоятельная работа и т.д.)</t>
  </si>
  <si>
    <t>Конкретные формы и процедуры текущего контроля знаний по каждой дисциплине и профессиональному модулю разрабатываются самостоятельно преподавателями  в соответствии с Положение о текущем контроле знаний и промежуточной аттестации обучающихся.</t>
  </si>
  <si>
    <t xml:space="preserve">При реализации основной профессиональной образовательной программы предусматриваются практики: учебная и производственная. </t>
  </si>
  <si>
    <t>Цели и задачи, программы и формы отчетности определяются по каждому виду практики.</t>
  </si>
  <si>
    <t>Образовательное учреждение имеет право изменять сроки проведения практик с сохранением объема часов на данный вид практики.</t>
  </si>
  <si>
    <t xml:space="preserve">Аттестация по итогам производственной практики проводится с учетом (или на основании) результатов, подтвержденных документами соответствующих организаций. </t>
  </si>
  <si>
    <t>Учебная практика и производственная практика проводятся при освоении студентами профессиональных компетенций в рамках профессиональных модулей и реализуются  концентрированно в несколько периодов.</t>
  </si>
  <si>
    <t>Учебная практика проходит на базе филиала колледжа, производственная практика проводиться в организациях, направление деятельности которых соответствует профилю подготовки обучающихся.</t>
  </si>
  <si>
    <t>Дисциплины общеобразовательного учебного цикла делятся на базовые и профильные. Профильными дисциплинами технического профиля являются математика: алгебра, начала математического анализа, геометрия, физика, информатика. Обязательными экзаменами определены: русский язык (письменно), физика (устно), математика: алгебра, начала математического анализа, геометрия (письменно), химия (устно)</t>
  </si>
  <si>
    <t>Занятия по дисциплине «Иностранный язык» проводятся в подгруппах, если наполняемость каждой составляет не менее 8 человек. Практические занятия по дисциплине «Информатика» проводятся в подгруппах, если наполняемость каждой составляет не менее 12 человек</t>
  </si>
  <si>
    <t xml:space="preserve">Консультации в объеме 4 часа на человека  в год проводятся по графику учебного заведения. Формы проведения консультаций: групповые и индивидуальные,  письменные и устные. </t>
  </si>
  <si>
    <t xml:space="preserve">Промежуточная аттестация проводятся в форме зачета, дифференцированного зачета, экзамена и квалификационного экзамена. </t>
  </si>
  <si>
    <t xml:space="preserve">Промежуточная аттестация в форме зачета или дифференцированного зачета проводится за счет часов, отведенных на освоение соответствующей учебной дисциплины, междисциплинарного курса или практики. </t>
  </si>
  <si>
    <t xml:space="preserve">Промежуточная аттестация в форме экзамена проводится по учебной дисциплине или междисциплинарному курсу в день, освобожденный от других форм учебной нагрузки. </t>
  </si>
  <si>
    <t>Промежуточная аттестация в форме квалификационного экзамена проводится по профессиональному модулю в  день, освобожденный от других форм учебной нагрузки.</t>
  </si>
  <si>
    <t xml:space="preserve">Количество экзаменов, в том числе квалификационных,  в каждом учебном году не превышает  8, а количество зачетов и дифференцированных зачетов – 10  (в их количество не входит дисциплина «Физическая культура»). </t>
  </si>
  <si>
    <t>Промежуточная аттестация проходит в период сессии, а также межсессионный период по завершению изучения учебной дисциплины или профессионального модуля.</t>
  </si>
  <si>
    <t>1.3. Формирование вариативной части ОПОП</t>
  </si>
  <si>
    <t>1.2. Общеобразовательный цикл:</t>
  </si>
  <si>
    <t>1.1. Организация учебного процесса</t>
  </si>
  <si>
    <t>Вариативная часть циклов ОПОП составляет 144 часа обязательной нагрузки (216 часов максимальной нагрузки), использована на:</t>
  </si>
  <si>
    <t>1. Увеличение количества часов профессиональных модулей - 144 часа.</t>
  </si>
  <si>
    <t>1.4. Формы проведения консультаций</t>
  </si>
  <si>
    <t>1.5. Формы проведения промежуточной аттестации</t>
  </si>
  <si>
    <t>1.6. Формы проведения государственной итоговой аттестации</t>
  </si>
  <si>
    <t>Министерства образования и науки РФ от 17 мая 2012 г. № 413.</t>
  </si>
  <si>
    <t>Кабинеты:</t>
  </si>
  <si>
    <t>Лаборатории:</t>
  </si>
  <si>
    <t>Мастерские:</t>
  </si>
  <si>
    <t>Спортивный комплекс:</t>
  </si>
  <si>
    <t>Залы:</t>
  </si>
  <si>
    <t>Перечень кабинетов, лабораторий, мастерских  для подготовки по профессии Тракторист-машинист сельскохозяйственного производства</t>
  </si>
  <si>
    <t>Русского языка и литературы</t>
  </si>
  <si>
    <t>Физики</t>
  </si>
  <si>
    <t>Химии и биологии</t>
  </si>
  <si>
    <t>Иностранного языка</t>
  </si>
  <si>
    <t>Информатики</t>
  </si>
  <si>
    <t>№</t>
  </si>
  <si>
    <t>Наименование</t>
  </si>
  <si>
    <t>Государственная итоговая аттестация включает защиту выпускной квалификационной работы (выпускная практическая квалификационная работа и письменная экзаменационная работа), которая проводится с 15.06. по 28.06. Обязательное требование – соответствие тематики выпускной квалификационной работы содержанию одного или нескольких профессиональных модулей, выпускная практическая квалификационная работа должна предусматривать сложность работы не ниже разряда по профессии рабочего, предусмотренного ФГОС.</t>
  </si>
  <si>
    <t>ОП.01</t>
  </si>
  <si>
    <t>ОП.02</t>
  </si>
  <si>
    <t>ОП.03</t>
  </si>
  <si>
    <t>ОП.04</t>
  </si>
  <si>
    <t>ОП.05</t>
  </si>
  <si>
    <t>35.01.13 Тракторист-машинист сельскохозяйственного производства</t>
  </si>
  <si>
    <t xml:space="preserve"> программы подготовки квалифицированных рабочих, служащих</t>
  </si>
  <si>
    <t xml:space="preserve">Дальнеконстантиновский филиал                                                                                             Государственного бюджетного профессионального образовательного учреждения </t>
  </si>
  <si>
    <t xml:space="preserve">по профессии </t>
  </si>
  <si>
    <t>Срок получения СПО по ППКРС - 2 года 10 месяцев</t>
  </si>
  <si>
    <t xml:space="preserve">Профиль получаемого профессионального   </t>
  </si>
  <si>
    <r>
      <rPr>
        <sz val="11"/>
        <rFont val="Times New Roman"/>
        <family val="1"/>
      </rPr>
      <t xml:space="preserve">образования - </t>
    </r>
    <r>
      <rPr>
        <b/>
        <sz val="11"/>
        <rFont val="Times New Roman"/>
        <family val="1"/>
      </rPr>
      <t>технический</t>
    </r>
  </si>
  <si>
    <t xml:space="preserve"> Русский язык</t>
  </si>
  <si>
    <t xml:space="preserve"> Литература</t>
  </si>
  <si>
    <t>Математика:</t>
  </si>
  <si>
    <t>Эксплуатация и техническое обслуживание сельскохозяйственных машин и оборудования</t>
  </si>
  <si>
    <t>Учебный план по профессии 35.01.13 «Тракторист-машинист сельскохозяйственного производства» разработан в соответствии с  Федеральным государственным образовательным стандартом среднего профессионального образования, утвержденного приказом Министерства образования и науки Российской Федерации  № 740 от 2 августа 2013 года (в ред. Приказа Минобрнауки России от 09.04.2015 № 390).</t>
  </si>
  <si>
    <t>Консультации по 4 часа на одного обучающегося  на каждый год обучения</t>
  </si>
  <si>
    <t>Выпускная квалификационная работа (выпускная практическая квалификационная работа и письменная экзаменационная работа)  с 15 июня по 28 июня</t>
  </si>
  <si>
    <t>В рамках изучения общеобразовательного цикла предусмотрено самостоятельное  выполнение обучающимися индивидуального проекта, тематика которого отражена в рабочих программах дисциплин.</t>
  </si>
  <si>
    <t xml:space="preserve">Согласно приказа Министерства образования и науки РФ от 14 июня 2013 г. № 464 г. "Об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образования" общеобразовательные дисциплины изучаются одновременно с изучением общепрофессиональных и профессиональных дисциплин, модулей в течение всего срока освоения образовательной программы. </t>
  </si>
  <si>
    <t>Общеобразовательный цикл разработан на основе требований ФГОС среднего общего образования, утвержденного приказом</t>
  </si>
  <si>
    <t>Нормативный срок освоения программы подготовки квалифицированных рабочих и служащих по профессии СПО для лиц, обучающихся на базе основного общего образования увеличивается на 82 недели из расчёта: теоретическое обучение (при обязательной учебной нагрузки 36 часов в неделю) – 57 недель, что соответствует 2052 часам, 3 недели промежуточной аттестации и 22 недели каникулярного времени.</t>
  </si>
  <si>
    <t>=СУММ(N314:S314)</t>
  </si>
  <si>
    <t>Практика</t>
  </si>
  <si>
    <t>Производственная</t>
  </si>
  <si>
    <t>производственной практики</t>
  </si>
  <si>
    <t>Материаловедения</t>
  </si>
  <si>
    <t>Управления транспортным средством и безопасности движения</t>
  </si>
  <si>
    <t>Технических измерений</t>
  </si>
  <si>
    <t>Электротехники</t>
  </si>
  <si>
    <t>Тракторов и самоходных сельскохозяйственных машин</t>
  </si>
  <si>
    <t>Оборудования животноводческих комплексов и механизированных ферм</t>
  </si>
  <si>
    <t>Автомобилей</t>
  </si>
  <si>
    <t>Технологии производства продукции растениеводства</t>
  </si>
  <si>
    <t>Технологии производства продукции животноводства</t>
  </si>
  <si>
    <t>Безопасности жизнедеятельности и охраны труда</t>
  </si>
  <si>
    <t>Слесарная мастерская</t>
  </si>
  <si>
    <t>Пункт технического обслуживания</t>
  </si>
  <si>
    <t xml:space="preserve">Тренажеры, тренажерные комплексы: </t>
  </si>
  <si>
    <t>Тренажер для выработки навыков и совершенствования техники управления транспортным средством</t>
  </si>
  <si>
    <t>Полигоны</t>
  </si>
  <si>
    <t>Автотрактородром</t>
  </si>
  <si>
    <t>Учебно-производственное хозяйство</t>
  </si>
  <si>
    <t>Гараж с учебными автомобилями категории "С".</t>
  </si>
  <si>
    <t>Спортивный зал</t>
  </si>
  <si>
    <t>Открытый стадион широкого профиля с элементами полосы препятствий</t>
  </si>
  <si>
    <t>Библиотека, читальный зал с выходом в сеть Интернет</t>
  </si>
  <si>
    <t>Актовый зал</t>
  </si>
  <si>
    <t>Стрелковый тир (в любой модификации, включая электронный) или место для стрельбы</t>
  </si>
  <si>
    <t>Государственная итоговая аттестация  проводится в соответствии Порядком проведения государственной итоговой аттестации по образовательным программам среднего профессионального образования, утвержденным приказом Министерства образования и науки Российской Федерации от 16 августа 2013 г. № 968.</t>
  </si>
  <si>
    <t>1. Пояснительная записка</t>
  </si>
  <si>
    <t>2. Сводные данные по бюджету времени (в неделях)</t>
  </si>
  <si>
    <t xml:space="preserve"> 3. ПЛАН УЧЕБНОГО ПРОЦЕССА</t>
  </si>
  <si>
    <r>
      <t>Всего</t>
    </r>
    <r>
      <rPr>
        <b/>
        <sz val="8"/>
        <rFont val="Arial Cyr"/>
        <family val="0"/>
      </rPr>
      <t xml:space="preserve"> </t>
    </r>
  </si>
  <si>
    <t>Отчет о совместимости для Исправленный учебный план трактористы (нов)2018 (6).xls</t>
  </si>
  <si>
    <t>Дата отчета: 05.04.2019 12:37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</si>
  <si>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</si>
  <si>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</si>
  <si>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</si>
  <si>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</si>
  <si>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</si>
  <si>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Excel 97–2003</t>
  </si>
  <si>
    <t>6
Определенные имена</t>
  </si>
  <si>
    <t>сельскохозяйственного производства</t>
  </si>
  <si>
    <r>
      <t xml:space="preserve">Квалификация: </t>
    </r>
    <r>
      <rPr>
        <b/>
        <sz val="11"/>
        <rFont val="Times New Roman"/>
        <family val="1"/>
      </rPr>
      <t xml:space="preserve">Тракторист-машинист   </t>
    </r>
  </si>
  <si>
    <t xml:space="preserve">  Водитель автомобиля категории "С"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</si>
</sst>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0.000"/>
  </numFmts>
  <fonts count="11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8"/>
      <color indexed="9"/>
      <name val="Arial Cyr"/>
      <family val="2"/>
    </font>
    <font>
      <sz val="8"/>
      <color indexed="8"/>
      <name val="Arial Cyr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8"/>
      <color indexed="9"/>
      <name val="Arial Cyr"/>
      <family val="0"/>
    </font>
    <font>
      <i/>
      <sz val="10"/>
      <color indexed="9"/>
      <name val="Arial Cyr"/>
      <family val="0"/>
    </font>
    <font>
      <b/>
      <sz val="10"/>
      <name val="Arial Cyr"/>
      <family val="0"/>
    </font>
    <font>
      <sz val="8"/>
      <color indexed="10"/>
      <name val="Arial Cyr"/>
      <family val="2"/>
    </font>
    <font>
      <b/>
      <i/>
      <sz val="8"/>
      <color indexed="9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b/>
      <sz val="7.5"/>
      <name val="Arial Cyr"/>
      <family val="0"/>
    </font>
    <font>
      <sz val="7.5"/>
      <name val="Arial Cyr"/>
      <family val="0"/>
    </font>
    <font>
      <i/>
      <sz val="6"/>
      <name val="Times New Roman"/>
      <family val="1"/>
    </font>
    <font>
      <b/>
      <sz val="14"/>
      <name val="Times New Roman"/>
      <family val="1"/>
    </font>
    <font>
      <sz val="8"/>
      <name val="Times New Roman Cyr"/>
      <family val="1"/>
    </font>
    <font>
      <sz val="7"/>
      <color indexed="8"/>
      <name val="Arial Cyr"/>
      <family val="0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7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5"/>
      <name val="Arial Cyr"/>
      <family val="0"/>
    </font>
    <font>
      <b/>
      <sz val="9"/>
      <name val="Times New Roman"/>
      <family val="1"/>
    </font>
    <font>
      <sz val="10"/>
      <name val="SymbolPS"/>
      <family val="1"/>
    </font>
    <font>
      <sz val="8"/>
      <color indexed="48"/>
      <name val="Arial Cyr"/>
      <family val="2"/>
    </font>
    <font>
      <b/>
      <sz val="8"/>
      <color indexed="48"/>
      <name val="Arial Cyr"/>
      <family val="0"/>
    </font>
    <font>
      <b/>
      <sz val="9"/>
      <color indexed="48"/>
      <name val="Times New Roman"/>
      <family val="1"/>
    </font>
    <font>
      <b/>
      <sz val="8"/>
      <color indexed="48"/>
      <name val="Times New Roman"/>
      <family val="1"/>
    </font>
    <font>
      <sz val="10"/>
      <color indexed="48"/>
      <name val="Arial Cyr"/>
      <family val="0"/>
    </font>
    <font>
      <sz val="8"/>
      <color indexed="48"/>
      <name val="Times New Roman"/>
      <family val="1"/>
    </font>
    <font>
      <b/>
      <sz val="10"/>
      <color indexed="48"/>
      <name val="Arial Cyr"/>
      <family val="0"/>
    </font>
    <font>
      <b/>
      <sz val="7"/>
      <name val="Arial Cyr"/>
      <family val="0"/>
    </font>
    <font>
      <b/>
      <sz val="10"/>
      <color indexed="9"/>
      <name val="Arial Cyr"/>
      <family val="0"/>
    </font>
    <font>
      <i/>
      <sz val="8"/>
      <name val="Times New Roman"/>
      <family val="1"/>
    </font>
    <font>
      <b/>
      <sz val="6"/>
      <name val="Arial Cyr"/>
      <family val="2"/>
    </font>
    <font>
      <sz val="6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9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i/>
      <sz val="10"/>
      <color indexed="10"/>
      <name val="Arial Cyr"/>
      <family val="0"/>
    </font>
    <font>
      <b/>
      <i/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  <font>
      <sz val="11"/>
      <name val="Times New Roman"/>
      <family val="1"/>
    </font>
    <font>
      <u val="single"/>
      <sz val="12"/>
      <name val="Arial Cyr"/>
      <family val="0"/>
    </font>
    <font>
      <b/>
      <sz val="12"/>
      <name val="Times New Roman"/>
      <family val="1"/>
    </font>
    <font>
      <b/>
      <sz val="14"/>
      <name val="Arial Cyr"/>
      <family val="0"/>
    </font>
    <font>
      <sz val="11"/>
      <name val="Arial Cyr"/>
      <family val="0"/>
    </font>
    <font>
      <sz val="11"/>
      <color indexed="9"/>
      <name val="Arial Cyr"/>
      <family val="0"/>
    </font>
    <font>
      <i/>
      <sz val="11"/>
      <color indexed="9"/>
      <name val="Arial Cyr"/>
      <family val="0"/>
    </font>
    <font>
      <b/>
      <i/>
      <sz val="11"/>
      <color indexed="9"/>
      <name val="Arial Cyr"/>
      <family val="0"/>
    </font>
    <font>
      <sz val="11"/>
      <color indexed="10"/>
      <name val="Arial Cyr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darkUp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 style="medium"/>
      <top/>
      <bottom>
        <color indexed="63"/>
      </bottom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7" borderId="1" applyNumberFormat="0" applyAlignment="0" applyProtection="0"/>
    <xf numFmtId="0" fontId="9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0" applyNumberFormat="0" applyFill="0" applyBorder="0" applyAlignment="0" applyProtection="0"/>
    <xf numFmtId="0" fontId="107" fillId="30" borderId="0" applyNumberFormat="0" applyBorder="0" applyAlignment="0" applyProtection="0"/>
    <xf numFmtId="0" fontId="10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9" fillId="0" borderId="9" applyNumberFormat="0" applyFill="0" applyAlignment="0" applyProtection="0"/>
    <xf numFmtId="0" fontId="1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1088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center" textRotation="90"/>
      <protection hidden="1"/>
    </xf>
    <xf numFmtId="1" fontId="3" fillId="0" borderId="0" xfId="0" applyNumberFormat="1" applyFont="1" applyBorder="1" applyAlignment="1" applyProtection="1">
      <alignment/>
      <protection hidden="1"/>
    </xf>
    <xf numFmtId="49" fontId="2" fillId="0" borderId="10" xfId="0" applyNumberFormat="1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" fontId="5" fillId="33" borderId="12" xfId="0" applyNumberFormat="1" applyFont="1" applyFill="1" applyBorder="1" applyAlignment="1" applyProtection="1">
      <alignment horizontal="center" vertical="center" shrinkToFit="1"/>
      <protection hidden="1"/>
    </xf>
    <xf numFmtId="1" fontId="5" fillId="33" borderId="13" xfId="0" applyNumberFormat="1" applyFont="1" applyFill="1" applyBorder="1" applyAlignment="1" applyProtection="1">
      <alignment horizontal="center" vertical="center" shrinkToFit="1"/>
      <protection hidden="1"/>
    </xf>
    <xf numFmtId="1" fontId="5" fillId="33" borderId="14" xfId="0" applyNumberFormat="1" applyFont="1" applyFill="1" applyBorder="1" applyAlignment="1" applyProtection="1">
      <alignment horizontal="center" vertical="center" shrinkToFit="1"/>
      <protection hidden="1"/>
    </xf>
    <xf numFmtId="1" fontId="5" fillId="33" borderId="15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0" xfId="0" applyNumberFormat="1" applyFont="1" applyAlignment="1" applyProtection="1">
      <alignment/>
      <protection hidden="1"/>
    </xf>
    <xf numFmtId="1" fontId="3" fillId="0" borderId="0" xfId="0" applyNumberFormat="1" applyFont="1" applyFill="1" applyBorder="1" applyAlignment="1" applyProtection="1">
      <alignment horizontal="center" vertical="center" shrinkToFit="1"/>
      <protection hidden="1"/>
    </xf>
    <xf numFmtId="49" fontId="5" fillId="0" borderId="10" xfId="0" applyNumberFormat="1" applyFont="1" applyFill="1" applyBorder="1" applyAlignment="1" applyProtection="1">
      <alignment horizontal="left" vertical="center"/>
      <protection hidden="1"/>
    </xf>
    <xf numFmtId="49" fontId="5" fillId="34" borderId="11" xfId="0" applyNumberFormat="1" applyFont="1" applyFill="1" applyBorder="1" applyAlignment="1" applyProtection="1">
      <alignment horizontal="left" vertical="top" wrapText="1"/>
      <protection hidden="1"/>
    </xf>
    <xf numFmtId="1" fontId="5" fillId="33" borderId="11" xfId="0" applyNumberFormat="1" applyFont="1" applyFill="1" applyBorder="1" applyAlignment="1" applyProtection="1">
      <alignment horizontal="center" vertical="center" shrinkToFit="1"/>
      <protection hidden="1"/>
    </xf>
    <xf numFmtId="1" fontId="5" fillId="33" borderId="16" xfId="0" applyNumberFormat="1" applyFont="1" applyFill="1" applyBorder="1" applyAlignment="1" applyProtection="1">
      <alignment horizontal="center" vertical="center" shrinkToFit="1"/>
      <protection hidden="1"/>
    </xf>
    <xf numFmtId="1" fontId="5" fillId="33" borderId="10" xfId="0" applyNumberFormat="1" applyFont="1" applyFill="1" applyBorder="1" applyAlignment="1" applyProtection="1">
      <alignment horizontal="center" vertical="center" shrinkToFit="1"/>
      <protection hidden="1"/>
    </xf>
    <xf numFmtId="1" fontId="5" fillId="33" borderId="17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/>
      <protection hidden="1"/>
    </xf>
    <xf numFmtId="49" fontId="2" fillId="35" borderId="18" xfId="0" applyNumberFormat="1" applyFont="1" applyFill="1" applyBorder="1" applyAlignment="1" applyProtection="1">
      <alignment horizontal="left" vertical="top" wrapText="1"/>
      <protection locked="0"/>
    </xf>
    <xf numFmtId="49" fontId="2" fillId="35" borderId="19" xfId="0" applyNumberFormat="1" applyFont="1" applyFill="1" applyBorder="1" applyAlignment="1" applyProtection="1">
      <alignment horizontal="center" vertical="center" shrinkToFit="1"/>
      <protection locked="0"/>
    </xf>
    <xf numFmtId="1" fontId="2" fillId="33" borderId="18" xfId="0" applyNumberFormat="1" applyFont="1" applyFill="1" applyBorder="1" applyAlignment="1" applyProtection="1">
      <alignment horizontal="center" vertical="center" shrinkToFit="1"/>
      <protection hidden="1"/>
    </xf>
    <xf numFmtId="1" fontId="2" fillId="35" borderId="18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0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1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2" fillId="35" borderId="19" xfId="0" applyNumberFormat="1" applyFont="1" applyFill="1" applyBorder="1" applyAlignment="1" applyProtection="1">
      <alignment horizontal="left" vertical="top" wrapText="1"/>
      <protection locked="0"/>
    </xf>
    <xf numFmtId="1" fontId="2" fillId="33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35" borderId="19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3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4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26" xfId="0" applyNumberFormat="1" applyFont="1" applyFill="1" applyBorder="1" applyAlignment="1" applyProtection="1">
      <alignment horizontal="left" vertical="top" wrapText="1"/>
      <protection locked="0"/>
    </xf>
    <xf numFmtId="49" fontId="2" fillId="35" borderId="26" xfId="0" applyNumberFormat="1" applyFont="1" applyFill="1" applyBorder="1" applyAlignment="1" applyProtection="1">
      <alignment horizontal="center" vertical="center" shrinkToFit="1"/>
      <protection locked="0"/>
    </xf>
    <xf numFmtId="1" fontId="2" fillId="33" borderId="26" xfId="0" applyNumberFormat="1" applyFont="1" applyFill="1" applyBorder="1" applyAlignment="1" applyProtection="1">
      <alignment horizontal="center" vertical="center" shrinkToFit="1"/>
      <protection hidden="1"/>
    </xf>
    <xf numFmtId="1" fontId="2" fillId="35" borderId="26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7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8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29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Fill="1" applyBorder="1" applyAlignment="1" applyProtection="1">
      <alignment horizontal="left" vertical="center"/>
      <protection hidden="1"/>
    </xf>
    <xf numFmtId="49" fontId="5" fillId="34" borderId="12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Fill="1" applyBorder="1" applyAlignment="1" applyProtection="1">
      <alignment horizontal="left" vertical="center"/>
      <protection hidden="1"/>
    </xf>
    <xf numFmtId="49" fontId="2" fillId="0" borderId="11" xfId="0" applyNumberFormat="1" applyFont="1" applyFill="1" applyBorder="1" applyAlignment="1" applyProtection="1">
      <alignment horizontal="left" vertical="top" wrapText="1"/>
      <protection hidden="1"/>
    </xf>
    <xf numFmtId="49" fontId="2" fillId="36" borderId="11" xfId="0" applyNumberFormat="1" applyFont="1" applyFill="1" applyBorder="1" applyAlignment="1" applyProtection="1">
      <alignment vertical="center" shrinkToFit="1"/>
      <protection hidden="1"/>
    </xf>
    <xf numFmtId="1" fontId="2" fillId="36" borderId="11" xfId="0" applyNumberFormat="1" applyFont="1" applyFill="1" applyBorder="1" applyAlignment="1" applyProtection="1">
      <alignment horizontal="center" vertical="center" shrinkToFit="1"/>
      <protection hidden="1"/>
    </xf>
    <xf numFmtId="1" fontId="2" fillId="36" borderId="17" xfId="0" applyNumberFormat="1" applyFont="1" applyFill="1" applyBorder="1" applyAlignment="1" applyProtection="1">
      <alignment horizontal="center" vertical="center" shrinkToFit="1"/>
      <protection hidden="1"/>
    </xf>
    <xf numFmtId="1" fontId="2" fillId="36" borderId="30" xfId="0" applyNumberFormat="1" applyFont="1" applyFill="1" applyBorder="1" applyAlignment="1" applyProtection="1">
      <alignment horizontal="center" vertical="center" shrinkToFit="1"/>
      <protection hidden="1"/>
    </xf>
    <xf numFmtId="1" fontId="2" fillId="36" borderId="10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0" xfId="0" applyNumberFormat="1" applyFont="1" applyAlignment="1" applyProtection="1">
      <alignment/>
      <protection hidden="1" locked="0"/>
    </xf>
    <xf numFmtId="49" fontId="2" fillId="36" borderId="11" xfId="0" applyNumberFormat="1" applyFont="1" applyFill="1" applyBorder="1" applyAlignment="1" applyProtection="1">
      <alignment horizontal="center" vertical="center" shrinkToFit="1"/>
      <protection hidden="1"/>
    </xf>
    <xf numFmtId="1" fontId="2" fillId="36" borderId="16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Border="1" applyAlignment="1" applyProtection="1">
      <alignment/>
      <protection hidden="1"/>
    </xf>
    <xf numFmtId="49" fontId="2" fillId="34" borderId="0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0" xfId="0" applyNumberFormat="1" applyFont="1" applyFill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Border="1" applyAlignment="1" applyProtection="1">
      <alignment shrinkToFit="1"/>
      <protection hidden="1"/>
    </xf>
    <xf numFmtId="1" fontId="5" fillId="33" borderId="30" xfId="0" applyNumberFormat="1" applyFont="1" applyFill="1" applyBorder="1" applyAlignment="1" applyProtection="1">
      <alignment horizontal="center" vertical="center" shrinkToFit="1"/>
      <protection hidden="1"/>
    </xf>
    <xf numFmtId="49" fontId="2" fillId="34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25" xfId="0" applyNumberFormat="1" applyFont="1" applyFill="1" applyBorder="1" applyAlignment="1" applyProtection="1">
      <alignment horizontal="center" vertical="center" shrinkToFit="1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1" fontId="2" fillId="0" borderId="31" xfId="0" applyNumberFormat="1" applyFont="1" applyBorder="1" applyAlignment="1" applyProtection="1">
      <alignment shrinkToFit="1"/>
      <protection hidden="1"/>
    </xf>
    <xf numFmtId="1" fontId="2" fillId="0" borderId="32" xfId="0" applyNumberFormat="1" applyFont="1" applyBorder="1" applyAlignment="1" applyProtection="1">
      <alignment shrinkToFit="1"/>
      <protection hidden="1"/>
    </xf>
    <xf numFmtId="1" fontId="5" fillId="33" borderId="33" xfId="0" applyNumberFormat="1" applyFont="1" applyFill="1" applyBorder="1" applyAlignment="1" applyProtection="1">
      <alignment horizontal="center" vertical="center" shrinkToFit="1"/>
      <protection hidden="1"/>
    </xf>
    <xf numFmtId="1" fontId="2" fillId="35" borderId="34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35" xfId="0" applyNumberFormat="1" applyFont="1" applyFill="1" applyBorder="1" applyAlignment="1" applyProtection="1">
      <alignment horizontal="center" vertical="center" shrinkToFit="1"/>
      <protection locked="0"/>
    </xf>
    <xf numFmtId="1" fontId="2" fillId="35" borderId="3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/>
      <protection hidden="1"/>
    </xf>
    <xf numFmtId="49" fontId="10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 textRotation="90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6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9" fontId="14" fillId="0" borderId="0" xfId="0" applyNumberFormat="1" applyFont="1" applyFill="1" applyBorder="1" applyAlignment="1" applyProtection="1">
      <alignment vertical="center"/>
      <protection hidden="1"/>
    </xf>
    <xf numFmtId="0" fontId="2" fillId="33" borderId="19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49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9" fontId="2" fillId="0" borderId="0" xfId="0" applyNumberFormat="1" applyFont="1" applyAlignment="1" applyProtection="1">
      <alignment/>
      <protection hidden="1"/>
    </xf>
    <xf numFmtId="49" fontId="2" fillId="0" borderId="0" xfId="0" applyNumberFormat="1" applyFont="1" applyAlignment="1" applyProtection="1">
      <alignment vertical="top" wrapText="1"/>
      <protection hidden="1"/>
    </xf>
    <xf numFmtId="49" fontId="2" fillId="0" borderId="0" xfId="0" applyNumberFormat="1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 hidden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9" xfId="0" applyNumberFormat="1" applyFont="1" applyBorder="1" applyAlignment="1" applyProtection="1">
      <alignment horizontal="center" vertical="center" shrinkToFit="1"/>
      <protection hidden="1"/>
    </xf>
    <xf numFmtId="49" fontId="4" fillId="0" borderId="24" xfId="0" applyNumberFormat="1" applyFont="1" applyBorder="1" applyAlignment="1" applyProtection="1">
      <alignment horizontal="center" vertical="center" shrinkToFit="1"/>
      <protection hidden="1"/>
    </xf>
    <xf numFmtId="0" fontId="0" fillId="34" borderId="0" xfId="0" applyFont="1" applyFill="1" applyAlignment="1" applyProtection="1">
      <alignment/>
      <protection hidden="1"/>
    </xf>
    <xf numFmtId="0" fontId="3" fillId="34" borderId="0" xfId="0" applyFont="1" applyFill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1" fontId="3" fillId="34" borderId="0" xfId="0" applyNumberFormat="1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1" fontId="0" fillId="34" borderId="0" xfId="0" applyNumberFormat="1" applyFont="1" applyFill="1" applyAlignment="1" applyProtection="1">
      <alignment/>
      <protection hidden="1"/>
    </xf>
    <xf numFmtId="1" fontId="3" fillId="34" borderId="0" xfId="0" applyNumberFormat="1" applyFont="1" applyFill="1" applyAlignment="1" applyProtection="1">
      <alignment/>
      <protection hidden="1" locked="0"/>
    </xf>
    <xf numFmtId="49" fontId="2" fillId="34" borderId="19" xfId="0" applyNumberFormat="1" applyFont="1" applyFill="1" applyBorder="1" applyAlignment="1" applyProtection="1">
      <alignment horizontal="left" vertical="top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0" xfId="0" applyFill="1" applyAlignment="1">
      <alignment/>
    </xf>
    <xf numFmtId="1" fontId="2" fillId="34" borderId="18" xfId="0" applyNumberFormat="1" applyFont="1" applyFill="1" applyBorder="1" applyAlignment="1" applyProtection="1">
      <alignment horizontal="center" vertical="center" shrinkToFit="1"/>
      <protection hidden="1"/>
    </xf>
    <xf numFmtId="0" fontId="0" fillId="34" borderId="0" xfId="0" applyFont="1" applyFill="1" applyBorder="1" applyAlignment="1" applyProtection="1">
      <alignment/>
      <protection hidden="1"/>
    </xf>
    <xf numFmtId="1" fontId="3" fillId="34" borderId="0" xfId="0" applyNumberFormat="1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 horizontal="center"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3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1" fontId="2" fillId="34" borderId="19" xfId="0" applyNumberFormat="1" applyFont="1" applyFill="1" applyBorder="1" applyAlignment="1" applyProtection="1">
      <alignment horizontal="center" shrinkToFit="1"/>
      <protection hidden="1"/>
    </xf>
    <xf numFmtId="1" fontId="2" fillId="34" borderId="19" xfId="0" applyNumberFormat="1" applyFont="1" applyFill="1" applyBorder="1" applyAlignment="1" applyProtection="1">
      <alignment horizontal="center" vertical="center" shrinkToFit="1"/>
      <protection hidden="1"/>
    </xf>
    <xf numFmtId="49" fontId="2" fillId="34" borderId="19" xfId="0" applyNumberFormat="1" applyFont="1" applyFill="1" applyBorder="1" applyAlignment="1" applyProtection="1">
      <alignment horizontal="left" vertical="top" wrapText="1"/>
      <protection locked="0"/>
    </xf>
    <xf numFmtId="49" fontId="2" fillId="34" borderId="19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4" borderId="14" xfId="0" applyNumberFormat="1" applyFont="1" applyFill="1" applyBorder="1" applyAlignment="1" applyProtection="1">
      <alignment horizontal="left" vertical="center"/>
      <protection hidden="1"/>
    </xf>
    <xf numFmtId="49" fontId="5" fillId="34" borderId="12" xfId="0" applyNumberFormat="1" applyFont="1" applyFill="1" applyBorder="1" applyAlignment="1" applyProtection="1">
      <alignment horizontal="left" vertical="top" wrapText="1"/>
      <protection hidden="1"/>
    </xf>
    <xf numFmtId="1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12" xfId="0" applyNumberFormat="1" applyFont="1" applyFill="1" applyBorder="1" applyAlignment="1" applyProtection="1">
      <alignment horizontal="center" vertical="center" shrinkToFit="1"/>
      <protection hidden="1"/>
    </xf>
    <xf numFmtId="49" fontId="2" fillId="34" borderId="19" xfId="0" applyNumberFormat="1" applyFont="1" applyFill="1" applyBorder="1" applyAlignment="1" applyProtection="1">
      <alignment horizontal="left" vertical="top" wrapText="1"/>
      <protection hidden="1"/>
    </xf>
    <xf numFmtId="49" fontId="2" fillId="34" borderId="19" xfId="0" applyNumberFormat="1" applyFont="1" applyFill="1" applyBorder="1" applyAlignment="1" applyProtection="1">
      <alignment horizontal="center" shrinkToFit="1"/>
      <protection hidden="1"/>
    </xf>
    <xf numFmtId="49" fontId="2" fillId="34" borderId="19" xfId="0" applyNumberFormat="1" applyFont="1" applyFill="1" applyBorder="1" applyAlignment="1" applyProtection="1">
      <alignment shrinkToFit="1"/>
      <protection hidden="1"/>
    </xf>
    <xf numFmtId="1" fontId="5" fillId="37" borderId="11" xfId="0" applyNumberFormat="1" applyFont="1" applyFill="1" applyBorder="1" applyAlignment="1" applyProtection="1">
      <alignment horizontal="center" vertical="center" shrinkToFit="1"/>
      <protection hidden="1"/>
    </xf>
    <xf numFmtId="0" fontId="0" fillId="37" borderId="0" xfId="0" applyFont="1" applyFill="1" applyAlignment="1" applyProtection="1">
      <alignment/>
      <protection hidden="1"/>
    </xf>
    <xf numFmtId="0" fontId="3" fillId="37" borderId="0" xfId="0" applyFont="1" applyFill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" fillId="34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34" borderId="37" xfId="0" applyFont="1" applyFill="1" applyBorder="1" applyAlignment="1" applyProtection="1">
      <alignment/>
      <protection hidden="1"/>
    </xf>
    <xf numFmtId="0" fontId="3" fillId="34" borderId="37" xfId="0" applyFont="1" applyFill="1" applyBorder="1" applyAlignment="1" applyProtection="1">
      <alignment/>
      <protection hidden="1"/>
    </xf>
    <xf numFmtId="1" fontId="3" fillId="34" borderId="37" xfId="0" applyNumberFormat="1" applyFont="1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7" fillId="0" borderId="19" xfId="0" applyFont="1" applyBorder="1" applyAlignment="1">
      <alignment/>
    </xf>
    <xf numFmtId="0" fontId="32" fillId="0" borderId="0" xfId="0" applyFont="1" applyBorder="1" applyAlignment="1">
      <alignment vertical="top" wrapText="1"/>
    </xf>
    <xf numFmtId="0" fontId="27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38" borderId="11" xfId="0" applyFont="1" applyFill="1" applyBorder="1" applyAlignment="1">
      <alignment/>
    </xf>
    <xf numFmtId="0" fontId="5" fillId="38" borderId="11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1" fontId="2" fillId="37" borderId="18" xfId="0" applyNumberFormat="1" applyFont="1" applyFill="1" applyBorder="1" applyAlignment="1" applyProtection="1">
      <alignment horizontal="center" vertical="center" shrinkToFit="1"/>
      <protection hidden="1"/>
    </xf>
    <xf numFmtId="0" fontId="18" fillId="38" borderId="1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3" fillId="37" borderId="0" xfId="0" applyNumberFormat="1" applyFont="1" applyFill="1" applyAlignment="1" applyProtection="1">
      <alignment/>
      <protection hidden="1" locked="0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wrapText="1"/>
    </xf>
    <xf numFmtId="0" fontId="8" fillId="34" borderId="19" xfId="0" applyFont="1" applyFill="1" applyBorder="1" applyAlignment="1">
      <alignment wrapText="1"/>
    </xf>
    <xf numFmtId="1" fontId="3" fillId="34" borderId="0" xfId="0" applyNumberFormat="1" applyFont="1" applyFill="1" applyBorder="1" applyAlignment="1" applyProtection="1">
      <alignment/>
      <protection hidden="1" locked="0"/>
    </xf>
    <xf numFmtId="1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18" xfId="0" applyFont="1" applyFill="1" applyBorder="1" applyAlignment="1" applyProtection="1">
      <alignment/>
      <protection hidden="1"/>
    </xf>
    <xf numFmtId="1" fontId="5" fillId="34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0" xfId="0" applyFont="1" applyFill="1" applyAlignment="1" applyProtection="1">
      <alignment/>
      <protection hidden="1"/>
    </xf>
    <xf numFmtId="0" fontId="44" fillId="34" borderId="0" xfId="0" applyFont="1" applyFill="1" applyAlignment="1" applyProtection="1">
      <alignment/>
      <protection hidden="1"/>
    </xf>
    <xf numFmtId="1" fontId="44" fillId="34" borderId="0" xfId="0" applyNumberFormat="1" applyFont="1" applyFill="1" applyAlignment="1" applyProtection="1">
      <alignment/>
      <protection hidden="1" locked="0"/>
    </xf>
    <xf numFmtId="49" fontId="2" fillId="39" borderId="19" xfId="0" applyNumberFormat="1" applyFont="1" applyFill="1" applyBorder="1" applyAlignment="1" applyProtection="1">
      <alignment horizontal="left" vertical="top" wrapText="1"/>
      <protection locked="0"/>
    </xf>
    <xf numFmtId="49" fontId="2" fillId="39" borderId="19" xfId="0" applyNumberFormat="1" applyFont="1" applyFill="1" applyBorder="1" applyAlignment="1" applyProtection="1">
      <alignment horizontal="center" vertical="center" shrinkToFit="1"/>
      <protection locked="0"/>
    </xf>
    <xf numFmtId="1" fontId="2" fillId="39" borderId="19" xfId="0" applyNumberFormat="1" applyFont="1" applyFill="1" applyBorder="1" applyAlignment="1" applyProtection="1">
      <alignment horizontal="center" vertical="center" shrinkToFit="1"/>
      <protection locked="0"/>
    </xf>
    <xf numFmtId="1" fontId="2" fillId="39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39" borderId="0" xfId="0" applyFont="1" applyFill="1" applyAlignment="1" applyProtection="1">
      <alignment/>
      <protection hidden="1"/>
    </xf>
    <xf numFmtId="0" fontId="3" fillId="39" borderId="0" xfId="0" applyFont="1" applyFill="1" applyAlignment="1" applyProtection="1">
      <alignment/>
      <protection hidden="1"/>
    </xf>
    <xf numFmtId="1" fontId="3" fillId="39" borderId="0" xfId="0" applyNumberFormat="1" applyFont="1" applyFill="1" applyAlignment="1" applyProtection="1">
      <alignment/>
      <protection hidden="1" locked="0"/>
    </xf>
    <xf numFmtId="0" fontId="0" fillId="39" borderId="0" xfId="0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1" fontId="0" fillId="34" borderId="0" xfId="0" applyNumberFormat="1" applyFont="1" applyFill="1" applyAlignment="1" applyProtection="1">
      <alignment/>
      <protection hidden="1" locked="0"/>
    </xf>
    <xf numFmtId="49" fontId="2" fillId="0" borderId="16" xfId="0" applyNumberFormat="1" applyFont="1" applyBorder="1" applyAlignment="1" applyProtection="1">
      <alignment horizontal="center" vertical="center"/>
      <protection hidden="1"/>
    </xf>
    <xf numFmtId="49" fontId="2" fillId="0" borderId="30" xfId="0" applyNumberFormat="1" applyFont="1" applyBorder="1" applyAlignment="1" applyProtection="1">
      <alignment horizontal="center" vertical="center"/>
      <protection hidden="1"/>
    </xf>
    <xf numFmtId="49" fontId="2" fillId="0" borderId="17" xfId="0" applyNumberFormat="1" applyFont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left" vertical="top" wrapText="1"/>
      <protection locked="0"/>
    </xf>
    <xf numFmtId="49" fontId="2" fillId="34" borderId="23" xfId="0" applyNumberFormat="1" applyFont="1" applyFill="1" applyBorder="1" applyAlignment="1" applyProtection="1">
      <alignment horizontal="left" vertical="center" wrapText="1"/>
      <protection hidden="1"/>
    </xf>
    <xf numFmtId="49" fontId="2" fillId="37" borderId="10" xfId="0" applyNumberFormat="1" applyFont="1" applyFill="1" applyBorder="1" applyAlignment="1" applyProtection="1">
      <alignment horizontal="center" vertical="center"/>
      <protection hidden="1"/>
    </xf>
    <xf numFmtId="1" fontId="5" fillId="37" borderId="12" xfId="0" applyNumberFormat="1" applyFont="1" applyFill="1" applyBorder="1" applyAlignment="1" applyProtection="1">
      <alignment horizontal="center" vertical="center" shrinkToFit="1"/>
      <protection hidden="1"/>
    </xf>
    <xf numFmtId="1" fontId="2" fillId="37" borderId="19" xfId="0" applyNumberFormat="1" applyFont="1" applyFill="1" applyBorder="1" applyAlignment="1" applyProtection="1">
      <alignment horizontal="center" vertical="center" shrinkToFit="1"/>
      <protection hidden="1"/>
    </xf>
    <xf numFmtId="1" fontId="2" fillId="37" borderId="26" xfId="0" applyNumberFormat="1" applyFont="1" applyFill="1" applyBorder="1" applyAlignment="1" applyProtection="1">
      <alignment horizontal="center" vertical="center" shrinkToFit="1"/>
      <protection hidden="1"/>
    </xf>
    <xf numFmtId="1" fontId="2" fillId="37" borderId="11" xfId="0" applyNumberFormat="1" applyFont="1" applyFill="1" applyBorder="1" applyAlignment="1" applyProtection="1">
      <alignment horizontal="center" vertical="center" shrinkToFit="1"/>
      <protection hidden="1"/>
    </xf>
    <xf numFmtId="1" fontId="6" fillId="37" borderId="0" xfId="0" applyNumberFormat="1" applyFont="1" applyFill="1" applyBorder="1" applyAlignment="1" applyProtection="1">
      <alignment horizontal="center" vertical="center" shrinkToFit="1"/>
      <protection hidden="1"/>
    </xf>
    <xf numFmtId="1" fontId="2" fillId="37" borderId="19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18" xfId="0" applyNumberFormat="1" applyFont="1" applyFill="1" applyBorder="1" applyAlignment="1" applyProtection="1">
      <alignment horizontal="center" vertical="center" shrinkToFit="1"/>
      <protection hidden="1"/>
    </xf>
    <xf numFmtId="1" fontId="2" fillId="37" borderId="19" xfId="0" applyNumberFormat="1" applyFont="1" applyFill="1" applyBorder="1" applyAlignment="1" applyProtection="1">
      <alignment horizontal="center" vertical="center" shrinkToFit="1"/>
      <protection locked="0"/>
    </xf>
    <xf numFmtId="1" fontId="2" fillId="37" borderId="12" xfId="0" applyNumberFormat="1" applyFont="1" applyFill="1" applyBorder="1" applyAlignment="1" applyProtection="1">
      <alignment horizontal="center" vertical="center" shrinkToFit="1"/>
      <protection hidden="1"/>
    </xf>
    <xf numFmtId="0" fontId="0" fillId="37" borderId="0" xfId="0" applyFill="1" applyAlignment="1">
      <alignment/>
    </xf>
    <xf numFmtId="0" fontId="40" fillId="37" borderId="0" xfId="0" applyFont="1" applyFill="1" applyAlignment="1">
      <alignment/>
    </xf>
    <xf numFmtId="0" fontId="0" fillId="40" borderId="0" xfId="0" applyFont="1" applyFill="1" applyAlignment="1" applyProtection="1">
      <alignment/>
      <protection hidden="1"/>
    </xf>
    <xf numFmtId="0" fontId="0" fillId="40" borderId="0" xfId="0" applyFill="1" applyAlignment="1">
      <alignment/>
    </xf>
    <xf numFmtId="49" fontId="5" fillId="41" borderId="19" xfId="0" applyNumberFormat="1" applyFont="1" applyFill="1" applyBorder="1" applyAlignment="1" applyProtection="1">
      <alignment horizontal="left" vertical="top" wrapText="1"/>
      <protection locked="0"/>
    </xf>
    <xf numFmtId="49" fontId="5" fillId="41" borderId="19" xfId="0" applyNumberFormat="1" applyFont="1" applyFill="1" applyBorder="1" applyAlignment="1" applyProtection="1">
      <alignment horizontal="center" vertical="center" shrinkToFit="1"/>
      <protection locked="0"/>
    </xf>
    <xf numFmtId="1" fontId="5" fillId="41" borderId="19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19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24" xfId="0" applyNumberFormat="1" applyFont="1" applyFill="1" applyBorder="1" applyAlignment="1" applyProtection="1">
      <alignment horizontal="center" vertical="center" shrinkToFit="1"/>
      <protection locked="0"/>
    </xf>
    <xf numFmtId="1" fontId="5" fillId="41" borderId="25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23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25" xfId="0" applyNumberFormat="1" applyFont="1" applyFill="1" applyBorder="1" applyAlignment="1" applyProtection="1">
      <alignment horizontal="center" vertical="center" shrinkToFit="1"/>
      <protection locked="0"/>
    </xf>
    <xf numFmtId="0" fontId="40" fillId="34" borderId="0" xfId="0" applyFont="1" applyFill="1" applyAlignment="1">
      <alignment/>
    </xf>
    <xf numFmtId="0" fontId="16" fillId="34" borderId="0" xfId="0" applyFont="1" applyFill="1" applyBorder="1" applyAlignment="1">
      <alignment vertical="center" wrapText="1"/>
    </xf>
    <xf numFmtId="0" fontId="40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vertical="center"/>
    </xf>
    <xf numFmtId="0" fontId="41" fillId="34" borderId="0" xfId="0" applyFont="1" applyFill="1" applyBorder="1" applyAlignment="1">
      <alignment horizontal="center" vertical="center" wrapText="1"/>
    </xf>
    <xf numFmtId="0" fontId="41" fillId="34" borderId="0" xfId="0" applyFont="1" applyFill="1" applyBorder="1" applyAlignment="1">
      <alignment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37" borderId="19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1" fontId="12" fillId="41" borderId="19" xfId="0" applyNumberFormat="1" applyFont="1" applyFill="1" applyBorder="1" applyAlignment="1">
      <alignment horizontal="center"/>
    </xf>
    <xf numFmtId="0" fontId="43" fillId="0" borderId="19" xfId="0" applyFont="1" applyBorder="1" applyAlignment="1">
      <alignment/>
    </xf>
    <xf numFmtId="0" fontId="49" fillId="34" borderId="0" xfId="0" applyFont="1" applyFill="1" applyAlignment="1" applyProtection="1">
      <alignment/>
      <protection hidden="1"/>
    </xf>
    <xf numFmtId="0" fontId="50" fillId="34" borderId="0" xfId="0" applyFont="1" applyFill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50" fillId="34" borderId="0" xfId="0" applyFont="1" applyFill="1" applyAlignment="1">
      <alignment/>
    </xf>
    <xf numFmtId="1" fontId="31" fillId="38" borderId="11" xfId="0" applyNumberFormat="1" applyFont="1" applyFill="1" applyBorder="1" applyAlignment="1">
      <alignment horizontal="center" vertical="center" wrapText="1"/>
    </xf>
    <xf numFmtId="1" fontId="52" fillId="42" borderId="19" xfId="0" applyNumberFormat="1" applyFont="1" applyFill="1" applyBorder="1" applyAlignment="1" applyProtection="1">
      <alignment horizontal="center" shrinkToFit="1"/>
      <protection hidden="1"/>
    </xf>
    <xf numFmtId="0" fontId="53" fillId="42" borderId="0" xfId="0" applyFont="1" applyFill="1" applyAlignment="1">
      <alignment/>
    </xf>
    <xf numFmtId="0" fontId="53" fillId="42" borderId="0" xfId="0" applyFont="1" applyFill="1" applyAlignment="1" applyProtection="1">
      <alignment/>
      <protection hidden="1"/>
    </xf>
    <xf numFmtId="0" fontId="11" fillId="42" borderId="0" xfId="0" applyFont="1" applyFill="1" applyAlignment="1" applyProtection="1">
      <alignment/>
      <protection hidden="1"/>
    </xf>
    <xf numFmtId="1" fontId="11" fillId="42" borderId="0" xfId="0" applyNumberFormat="1" applyFont="1" applyFill="1" applyAlignment="1" applyProtection="1">
      <alignment/>
      <protection hidden="1"/>
    </xf>
    <xf numFmtId="0" fontId="11" fillId="42" borderId="0" xfId="0" applyFont="1" applyFill="1" applyBorder="1" applyAlignment="1" applyProtection="1">
      <alignment/>
      <protection hidden="1"/>
    </xf>
    <xf numFmtId="49" fontId="52" fillId="42" borderId="19" xfId="0" applyNumberFormat="1" applyFont="1" applyFill="1" applyBorder="1" applyAlignment="1" applyProtection="1">
      <alignment horizontal="left" vertical="center" wrapText="1"/>
      <protection hidden="1"/>
    </xf>
    <xf numFmtId="0" fontId="53" fillId="42" borderId="11" xfId="0" applyFont="1" applyFill="1" applyBorder="1" applyAlignment="1" applyProtection="1">
      <alignment/>
      <protection hidden="1"/>
    </xf>
    <xf numFmtId="0" fontId="11" fillId="42" borderId="11" xfId="0" applyFont="1" applyFill="1" applyBorder="1" applyAlignment="1" applyProtection="1">
      <alignment/>
      <protection hidden="1"/>
    </xf>
    <xf numFmtId="1" fontId="11" fillId="42" borderId="11" xfId="0" applyNumberFormat="1" applyFont="1" applyFill="1" applyBorder="1" applyAlignment="1" applyProtection="1">
      <alignment/>
      <protection hidden="1"/>
    </xf>
    <xf numFmtId="49" fontId="3" fillId="0" borderId="0" xfId="0" applyNumberFormat="1" applyFont="1" applyAlignment="1" applyProtection="1">
      <alignment horizontal="center" wrapText="1"/>
      <protection hidden="1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64" fillId="0" borderId="0" xfId="0" applyFont="1" applyAlignment="1" applyProtection="1">
      <alignment horizontal="center" vertical="center"/>
      <protection hidden="1"/>
    </xf>
    <xf numFmtId="49" fontId="65" fillId="0" borderId="0" xfId="0" applyNumberFormat="1" applyFont="1" applyFill="1" applyBorder="1" applyAlignment="1" applyProtection="1">
      <alignment vertical="center"/>
      <protection hidden="1"/>
    </xf>
    <xf numFmtId="0" fontId="64" fillId="0" borderId="0" xfId="0" applyNumberFormat="1" applyFont="1" applyFill="1" applyBorder="1" applyAlignment="1" applyProtection="1">
      <alignment vertical="center"/>
      <protection hidden="1"/>
    </xf>
    <xf numFmtId="0" fontId="63" fillId="0" borderId="0" xfId="0" applyFont="1" applyAlignment="1" applyProtection="1">
      <alignment horizontal="center" vertical="center" textRotation="90"/>
      <protection hidden="1"/>
    </xf>
    <xf numFmtId="1" fontId="63" fillId="0" borderId="0" xfId="0" applyNumberFormat="1" applyFont="1" applyAlignment="1" applyProtection="1">
      <alignment horizontal="center" vertical="center"/>
      <protection hidden="1"/>
    </xf>
    <xf numFmtId="1" fontId="64" fillId="0" borderId="0" xfId="0" applyNumberFormat="1" applyFont="1" applyAlignment="1" applyProtection="1">
      <alignment horizontal="center" vertical="center"/>
      <protection hidden="1"/>
    </xf>
    <xf numFmtId="0" fontId="63" fillId="0" borderId="0" xfId="0" applyFont="1" applyBorder="1" applyAlignment="1" applyProtection="1">
      <alignment/>
      <protection hidden="1"/>
    </xf>
    <xf numFmtId="0" fontId="63" fillId="0" borderId="0" xfId="0" applyFont="1" applyBorder="1" applyAlignment="1" applyProtection="1">
      <alignment shrinkToFit="1"/>
      <protection hidden="1"/>
    </xf>
    <xf numFmtId="0" fontId="63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0" fontId="64" fillId="0" borderId="0" xfId="0" applyFont="1" applyAlignment="1" applyProtection="1">
      <alignment/>
      <protection hidden="1"/>
    </xf>
    <xf numFmtId="49" fontId="66" fillId="0" borderId="0" xfId="0" applyNumberFormat="1" applyFont="1" applyFill="1" applyBorder="1" applyAlignment="1" applyProtection="1">
      <alignment vertical="center"/>
      <protection hidden="1"/>
    </xf>
    <xf numFmtId="49" fontId="63" fillId="0" borderId="0" xfId="0" applyNumberFormat="1" applyFont="1" applyAlignment="1" applyProtection="1">
      <alignment/>
      <protection hidden="1"/>
    </xf>
    <xf numFmtId="0" fontId="67" fillId="0" borderId="0" xfId="0" applyNumberFormat="1" applyFont="1" applyAlignment="1" applyProtection="1">
      <alignment/>
      <protection hidden="1"/>
    </xf>
    <xf numFmtId="49" fontId="63" fillId="0" borderId="0" xfId="0" applyNumberFormat="1" applyFont="1" applyAlignment="1" applyProtection="1">
      <alignment/>
      <protection hidden="1"/>
    </xf>
    <xf numFmtId="49" fontId="64" fillId="0" borderId="0" xfId="0" applyNumberFormat="1" applyFont="1" applyAlignment="1" applyProtection="1">
      <alignment/>
      <protection hidden="1"/>
    </xf>
    <xf numFmtId="49" fontId="64" fillId="0" borderId="0" xfId="0" applyNumberFormat="1" applyFont="1" applyAlignment="1" applyProtection="1">
      <alignment/>
      <protection hidden="1"/>
    </xf>
    <xf numFmtId="0" fontId="63" fillId="0" borderId="0" xfId="0" applyFont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/>
    </xf>
    <xf numFmtId="1" fontId="55" fillId="42" borderId="19" xfId="0" applyNumberFormat="1" applyFont="1" applyFill="1" applyBorder="1" applyAlignment="1" applyProtection="1">
      <alignment horizontal="center" vertical="center" shrinkToFit="1"/>
      <protection hidden="1"/>
    </xf>
    <xf numFmtId="49" fontId="5" fillId="34" borderId="19" xfId="0" applyNumberFormat="1" applyFont="1" applyFill="1" applyBorder="1" applyAlignment="1" applyProtection="1">
      <alignment horizontal="center" vertical="center" textRotation="90" shrinkToFit="1"/>
      <protection locked="0"/>
    </xf>
    <xf numFmtId="49" fontId="5" fillId="43" borderId="11" xfId="0" applyNumberFormat="1" applyFont="1" applyFill="1" applyBorder="1" applyAlignment="1" applyProtection="1">
      <alignment horizontal="center" shrinkToFit="1"/>
      <protection hidden="1"/>
    </xf>
    <xf numFmtId="49" fontId="5" fillId="43" borderId="11" xfId="0" applyNumberFormat="1" applyFont="1" applyFill="1" applyBorder="1" applyAlignment="1" applyProtection="1">
      <alignment shrinkToFit="1"/>
      <protection hidden="1"/>
    </xf>
    <xf numFmtId="1" fontId="5" fillId="34" borderId="11" xfId="0" applyNumberFormat="1" applyFont="1" applyFill="1" applyBorder="1" applyAlignment="1" applyProtection="1">
      <alignment horizontal="center" vertical="center" shrinkToFit="1"/>
      <protection hidden="1"/>
    </xf>
    <xf numFmtId="49" fontId="5" fillId="43" borderId="11" xfId="0" applyNumberFormat="1" applyFont="1" applyFill="1" applyBorder="1" applyAlignment="1" applyProtection="1">
      <alignment horizontal="center" vertical="center" shrinkToFit="1"/>
      <protection hidden="1"/>
    </xf>
    <xf numFmtId="1" fontId="15" fillId="34" borderId="30" xfId="0" applyNumberFormat="1" applyFont="1" applyFill="1" applyBorder="1" applyAlignment="1" applyProtection="1">
      <alignment horizontal="center" vertical="center" shrinkToFit="1"/>
      <protection hidden="1"/>
    </xf>
    <xf numFmtId="0" fontId="3" fillId="34" borderId="0" xfId="0" applyNumberFormat="1" applyFont="1" applyFill="1" applyAlignment="1" applyProtection="1">
      <alignment/>
      <protection hidden="1"/>
    </xf>
    <xf numFmtId="49" fontId="5" fillId="38" borderId="19" xfId="0" applyNumberFormat="1" applyFont="1" applyFill="1" applyBorder="1" applyAlignment="1" applyProtection="1">
      <alignment horizontal="left" vertical="center"/>
      <protection hidden="1"/>
    </xf>
    <xf numFmtId="1" fontId="5" fillId="38" borderId="19" xfId="0" applyNumberFormat="1" applyFont="1" applyFill="1" applyBorder="1" applyAlignment="1" applyProtection="1">
      <alignment horizontal="center" vertical="center" shrinkToFit="1"/>
      <protection hidden="1"/>
    </xf>
    <xf numFmtId="49" fontId="55" fillId="42" borderId="19" xfId="0" applyNumberFormat="1" applyFont="1" applyFill="1" applyBorder="1" applyAlignment="1" applyProtection="1">
      <alignment horizontal="left" vertical="center" wrapText="1"/>
      <protection hidden="1"/>
    </xf>
    <xf numFmtId="1" fontId="52" fillId="42" borderId="19" xfId="0" applyNumberFormat="1" applyFont="1" applyFill="1" applyBorder="1" applyAlignment="1" applyProtection="1">
      <alignment horizontal="center" vertical="center" shrinkToFit="1"/>
      <protection hidden="1"/>
    </xf>
    <xf numFmtId="0" fontId="53" fillId="42" borderId="19" xfId="0" applyFont="1" applyFill="1" applyBorder="1" applyAlignment="1" applyProtection="1">
      <alignment horizontal="center"/>
      <protection hidden="1"/>
    </xf>
    <xf numFmtId="49" fontId="5" fillId="41" borderId="19" xfId="0" applyNumberFormat="1" applyFont="1" applyFill="1" applyBorder="1" applyAlignment="1" applyProtection="1">
      <alignment horizontal="left" vertical="center" wrapText="1"/>
      <protection hidden="1"/>
    </xf>
    <xf numFmtId="1" fontId="12" fillId="41" borderId="19" xfId="0" applyNumberFormat="1" applyFont="1" applyFill="1" applyBorder="1" applyAlignment="1" applyProtection="1">
      <alignment horizontal="center" vertical="center" shrinkToFit="1"/>
      <protection hidden="1"/>
    </xf>
    <xf numFmtId="0" fontId="12" fillId="41" borderId="19" xfId="0" applyFont="1" applyFill="1" applyBorder="1" applyAlignment="1">
      <alignment/>
    </xf>
    <xf numFmtId="49" fontId="5" fillId="40" borderId="19" xfId="0" applyNumberFormat="1" applyFont="1" applyFill="1" applyBorder="1" applyAlignment="1" applyProtection="1">
      <alignment horizontal="left" vertical="center" wrapText="1"/>
      <protection hidden="1"/>
    </xf>
    <xf numFmtId="1" fontId="12" fillId="40" borderId="19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9" xfId="0" applyFont="1" applyBorder="1" applyAlignment="1">
      <alignment wrapText="1"/>
    </xf>
    <xf numFmtId="49" fontId="52" fillId="42" borderId="19" xfId="0" applyNumberFormat="1" applyFont="1" applyFill="1" applyBorder="1" applyAlignment="1" applyProtection="1">
      <alignment horizontal="center" shrinkToFit="1"/>
      <protection hidden="1"/>
    </xf>
    <xf numFmtId="49" fontId="52" fillId="42" borderId="19" xfId="0" applyNumberFormat="1" applyFont="1" applyFill="1" applyBorder="1" applyAlignment="1" applyProtection="1">
      <alignment shrinkToFit="1"/>
      <protection hidden="1"/>
    </xf>
    <xf numFmtId="49" fontId="2" fillId="37" borderId="19" xfId="0" applyNumberFormat="1" applyFont="1" applyFill="1" applyBorder="1" applyAlignment="1" applyProtection="1">
      <alignment horizontal="left" vertical="top" wrapText="1"/>
      <protection locked="0"/>
    </xf>
    <xf numFmtId="49" fontId="2" fillId="37" borderId="19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4" xfId="0" applyNumberFormat="1" applyFont="1" applyFill="1" applyBorder="1" applyAlignment="1" applyProtection="1">
      <alignment horizontal="left" vertical="top" wrapText="1"/>
      <protection locked="0"/>
    </xf>
    <xf numFmtId="1" fontId="5" fillId="38" borderId="35" xfId="0" applyNumberFormat="1" applyFont="1" applyFill="1" applyBorder="1" applyAlignment="1" applyProtection="1">
      <alignment horizontal="center" vertical="center" shrinkToFit="1"/>
      <protection hidden="1"/>
    </xf>
    <xf numFmtId="1" fontId="5" fillId="41" borderId="35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35" xfId="0" applyNumberFormat="1" applyFont="1" applyFill="1" applyBorder="1" applyAlignment="1" applyProtection="1">
      <alignment horizontal="center" vertical="center" shrinkToFit="1"/>
      <protection hidden="1"/>
    </xf>
    <xf numFmtId="1" fontId="12" fillId="41" borderId="35" xfId="0" applyNumberFormat="1" applyFont="1" applyFill="1" applyBorder="1" applyAlignment="1">
      <alignment horizontal="center"/>
    </xf>
    <xf numFmtId="1" fontId="52" fillId="42" borderId="35" xfId="0" applyNumberFormat="1" applyFont="1" applyFill="1" applyBorder="1" applyAlignment="1" applyProtection="1">
      <alignment horizontal="center" shrinkToFit="1"/>
      <protection hidden="1"/>
    </xf>
    <xf numFmtId="1" fontId="2" fillId="34" borderId="35" xfId="0" applyNumberFormat="1" applyFont="1" applyFill="1" applyBorder="1" applyAlignment="1" applyProtection="1">
      <alignment horizontal="center" shrinkToFit="1"/>
      <protection hidden="1"/>
    </xf>
    <xf numFmtId="1" fontId="5" fillId="38" borderId="25" xfId="0" applyNumberFormat="1" applyFont="1" applyFill="1" applyBorder="1" applyAlignment="1" applyProtection="1">
      <alignment horizontal="center" vertical="center" shrinkToFit="1"/>
      <protection hidden="1"/>
    </xf>
    <xf numFmtId="1" fontId="55" fillId="42" borderId="25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25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19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38" xfId="0" applyNumberFormat="1" applyFont="1" applyBorder="1" applyAlignment="1" applyProtection="1">
      <alignment vertical="center" textRotation="90" wrapText="1"/>
      <protection hidden="1"/>
    </xf>
    <xf numFmtId="1" fontId="5" fillId="0" borderId="39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0" xfId="0" applyNumberFormat="1" applyFont="1" applyBorder="1" applyAlignment="1" applyProtection="1">
      <alignment horizontal="center" vertical="center" wrapText="1"/>
      <protection hidden="1"/>
    </xf>
    <xf numFmtId="1" fontId="5" fillId="0" borderId="40" xfId="0" applyNumberFormat="1" applyFont="1" applyBorder="1" applyAlignment="1" applyProtection="1">
      <alignment horizontal="center" vertical="center" wrapText="1"/>
      <protection hidden="1"/>
    </xf>
    <xf numFmtId="1" fontId="5" fillId="0" borderId="25" xfId="0" applyNumberFormat="1" applyFont="1" applyBorder="1" applyAlignment="1" applyProtection="1">
      <alignment vertical="center" shrinkToFit="1"/>
      <protection hidden="1"/>
    </xf>
    <xf numFmtId="1" fontId="5" fillId="0" borderId="41" xfId="0" applyNumberFormat="1" applyFont="1" applyBorder="1" applyAlignment="1" applyProtection="1">
      <alignment horizontal="center" vertical="center" wrapText="1"/>
      <protection hidden="1"/>
    </xf>
    <xf numFmtId="1" fontId="5" fillId="0" borderId="31" xfId="0" applyNumberFormat="1" applyFont="1" applyBorder="1" applyAlignment="1" applyProtection="1">
      <alignment horizontal="center" vertical="center" wrapText="1"/>
      <protection hidden="1"/>
    </xf>
    <xf numFmtId="49" fontId="5" fillId="0" borderId="12" xfId="0" applyNumberFormat="1" applyFont="1" applyBorder="1" applyAlignment="1" applyProtection="1">
      <alignment horizontal="center" vertical="center"/>
      <protection hidden="1"/>
    </xf>
    <xf numFmtId="49" fontId="5" fillId="0" borderId="14" xfId="0" applyNumberFormat="1" applyFont="1" applyBorder="1" applyAlignment="1" applyProtection="1">
      <alignment horizontal="left" vertical="center"/>
      <protection hidden="1"/>
    </xf>
    <xf numFmtId="49" fontId="5" fillId="0" borderId="12" xfId="0" applyNumberFormat="1" applyFont="1" applyBorder="1" applyAlignment="1" applyProtection="1">
      <alignment horizontal="left" vertical="center" wrapText="1"/>
      <protection hidden="1"/>
    </xf>
    <xf numFmtId="1" fontId="54" fillId="34" borderId="0" xfId="0" applyNumberFormat="1" applyFont="1" applyFill="1" applyAlignment="1" applyProtection="1">
      <alignment/>
      <protection hidden="1"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1" fontId="0" fillId="34" borderId="0" xfId="0" applyNumberFormat="1" applyFont="1" applyFill="1" applyAlignment="1" applyProtection="1">
      <alignment/>
      <protection hidden="1" locked="0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9" fillId="0" borderId="0" xfId="0" applyFont="1" applyAlignment="1">
      <alignment/>
    </xf>
    <xf numFmtId="0" fontId="61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29" xfId="0" applyNumberFormat="1" applyFont="1" applyBorder="1" applyAlignment="1" applyProtection="1">
      <alignment horizontal="center" vertical="center" shrinkToFit="1"/>
      <protection hidden="1"/>
    </xf>
    <xf numFmtId="1" fontId="5" fillId="34" borderId="35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16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5" fillId="43" borderId="16" xfId="0" applyNumberFormat="1" applyFont="1" applyFill="1" applyBorder="1" applyAlignment="1" applyProtection="1">
      <alignment shrinkToFit="1"/>
      <protection hidden="1"/>
    </xf>
    <xf numFmtId="1" fontId="5" fillId="34" borderId="30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26" xfId="0" applyNumberFormat="1" applyFont="1" applyFill="1" applyBorder="1" applyAlignment="1" applyProtection="1">
      <alignment horizontal="center" vertical="center" shrinkToFit="1"/>
      <protection hidden="1"/>
    </xf>
    <xf numFmtId="0" fontId="29" fillId="38" borderId="14" xfId="0" applyFont="1" applyFill="1" applyBorder="1" applyAlignment="1">
      <alignment vertical="top" wrapText="1"/>
    </xf>
    <xf numFmtId="49" fontId="2" fillId="0" borderId="23" xfId="0" applyNumberFormat="1" applyFont="1" applyBorder="1" applyAlignment="1" applyProtection="1">
      <alignment horizontal="left"/>
      <protection hidden="1"/>
    </xf>
    <xf numFmtId="1" fontId="12" fillId="38" borderId="35" xfId="0" applyNumberFormat="1" applyFont="1" applyFill="1" applyBorder="1" applyAlignment="1" applyProtection="1">
      <alignment horizontal="center" vertical="center" shrinkToFit="1"/>
      <protection hidden="1"/>
    </xf>
    <xf numFmtId="1" fontId="12" fillId="38" borderId="19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2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42" xfId="0" applyNumberFormat="1" applyFont="1" applyBorder="1" applyAlignment="1" applyProtection="1">
      <alignment horizontal="center" vertical="center" wrapText="1" shrinkToFit="1"/>
      <protection hidden="1"/>
    </xf>
    <xf numFmtId="1" fontId="5" fillId="40" borderId="39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39" xfId="0" applyNumberFormat="1" applyFont="1" applyFill="1" applyBorder="1" applyAlignment="1" applyProtection="1">
      <alignment horizontal="center" vertical="center" shrinkToFit="1"/>
      <protection locked="0"/>
    </xf>
    <xf numFmtId="0" fontId="5" fillId="38" borderId="17" xfId="0" applyFont="1" applyFill="1" applyBorder="1" applyAlignment="1">
      <alignment horizontal="center"/>
    </xf>
    <xf numFmtId="49" fontId="5" fillId="41" borderId="39" xfId="0" applyNumberFormat="1" applyFont="1" applyFill="1" applyBorder="1" applyAlignment="1" applyProtection="1">
      <alignment horizontal="left" vertical="center" wrapText="1"/>
      <protection hidden="1"/>
    </xf>
    <xf numFmtId="1" fontId="5" fillId="41" borderId="39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8" xfId="0" applyFont="1" applyBorder="1" applyAlignment="1">
      <alignment wrapText="1"/>
    </xf>
    <xf numFmtId="49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18" xfId="0" applyFont="1" applyBorder="1" applyAlignment="1">
      <alignment/>
    </xf>
    <xf numFmtId="49" fontId="2" fillId="34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center" vertical="center" wrapText="1"/>
    </xf>
    <xf numFmtId="1" fontId="31" fillId="34" borderId="11" xfId="0" applyNumberFormat="1" applyFont="1" applyFill="1" applyBorder="1" applyAlignment="1">
      <alignment horizontal="center" vertical="center" wrapText="1"/>
    </xf>
    <xf numFmtId="0" fontId="31" fillId="34" borderId="11" xfId="0" applyFont="1" applyFill="1" applyBorder="1" applyAlignment="1">
      <alignment horizontal="center" vertical="center" wrapText="1"/>
    </xf>
    <xf numFmtId="0" fontId="31" fillId="34" borderId="17" xfId="0" applyFont="1" applyFill="1" applyBorder="1" applyAlignment="1">
      <alignment horizontal="center"/>
    </xf>
    <xf numFmtId="49" fontId="12" fillId="34" borderId="39" xfId="0" applyNumberFormat="1" applyFont="1" applyFill="1" applyBorder="1" applyAlignment="1" applyProtection="1">
      <alignment horizontal="left" vertical="top" wrapText="1"/>
      <protection locked="0"/>
    </xf>
    <xf numFmtId="49" fontId="2" fillId="34" borderId="39" xfId="0" applyNumberFormat="1" applyFont="1" applyFill="1" applyBorder="1" applyAlignment="1" applyProtection="1">
      <alignment horizontal="center" vertical="center" shrinkToFit="1"/>
      <protection locked="0"/>
    </xf>
    <xf numFmtId="1" fontId="2" fillId="37" borderId="39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39" xfId="0" applyNumberFormat="1" applyFont="1" applyFill="1" applyBorder="1" applyAlignment="1" applyProtection="1">
      <alignment horizontal="center" vertical="center" shrinkToFit="1"/>
      <protection hidden="1"/>
    </xf>
    <xf numFmtId="49" fontId="2" fillId="40" borderId="18" xfId="0" applyNumberFormat="1" applyFont="1" applyFill="1" applyBorder="1" applyAlignment="1" applyProtection="1">
      <alignment/>
      <protection hidden="1"/>
    </xf>
    <xf numFmtId="49" fontId="2" fillId="40" borderId="18" xfId="0" applyNumberFormat="1" applyFont="1" applyFill="1" applyBorder="1" applyAlignment="1" applyProtection="1">
      <alignment horizontal="center" shrinkToFit="1"/>
      <protection hidden="1"/>
    </xf>
    <xf numFmtId="49" fontId="2" fillId="40" borderId="18" xfId="0" applyNumberFormat="1" applyFont="1" applyFill="1" applyBorder="1" applyAlignment="1" applyProtection="1">
      <alignment shrinkToFit="1"/>
      <protection hidden="1"/>
    </xf>
    <xf numFmtId="1" fontId="2" fillId="40" borderId="34" xfId="0" applyNumberFormat="1" applyFont="1" applyFill="1" applyBorder="1" applyAlignment="1" applyProtection="1">
      <alignment horizontal="center" shrinkToFit="1"/>
      <protection hidden="1"/>
    </xf>
    <xf numFmtId="1" fontId="2" fillId="40" borderId="18" xfId="0" applyNumberFormat="1" applyFont="1" applyFill="1" applyBorder="1" applyAlignment="1" applyProtection="1">
      <alignment horizontal="center" shrinkToFit="1"/>
      <protection hidden="1"/>
    </xf>
    <xf numFmtId="49" fontId="43" fillId="40" borderId="11" xfId="0" applyNumberFormat="1" applyFont="1" applyFill="1" applyBorder="1" applyAlignment="1" applyProtection="1">
      <alignment horizontal="left" vertical="top" wrapText="1"/>
      <protection hidden="1"/>
    </xf>
    <xf numFmtId="0" fontId="12" fillId="40" borderId="11" xfId="0" applyFont="1" applyFill="1" applyBorder="1" applyAlignment="1">
      <alignment/>
    </xf>
    <xf numFmtId="1" fontId="5" fillId="40" borderId="30" xfId="0" applyNumberFormat="1" applyFont="1" applyFill="1" applyBorder="1" applyAlignment="1">
      <alignment horizontal="center" vertical="center"/>
    </xf>
    <xf numFmtId="1" fontId="5" fillId="40" borderId="11" xfId="0" applyNumberFormat="1" applyFont="1" applyFill="1" applyBorder="1" applyAlignment="1">
      <alignment horizontal="center" vertical="center"/>
    </xf>
    <xf numFmtId="1" fontId="5" fillId="40" borderId="17" xfId="0" applyNumberFormat="1" applyFont="1" applyFill="1" applyBorder="1" applyAlignment="1">
      <alignment horizontal="center" vertical="center"/>
    </xf>
    <xf numFmtId="0" fontId="9" fillId="40" borderId="39" xfId="0" applyFont="1" applyFill="1" applyBorder="1" applyAlignment="1">
      <alignment wrapText="1"/>
    </xf>
    <xf numFmtId="1" fontId="5" fillId="40" borderId="44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45" xfId="0" applyNumberFormat="1" applyFont="1" applyFill="1" applyBorder="1" applyAlignment="1" applyProtection="1">
      <alignment horizontal="center" vertical="center" shrinkToFit="1"/>
      <protection hidden="1"/>
    </xf>
    <xf numFmtId="0" fontId="9" fillId="40" borderId="11" xfId="0" applyFont="1" applyFill="1" applyBorder="1" applyAlignment="1">
      <alignment wrapText="1"/>
    </xf>
    <xf numFmtId="1" fontId="5" fillId="40" borderId="11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17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30" xfId="0" applyNumberFormat="1" applyFont="1" applyFill="1" applyBorder="1" applyAlignment="1" applyProtection="1">
      <alignment horizontal="center" vertical="center" shrinkToFit="1"/>
      <protection hidden="1"/>
    </xf>
    <xf numFmtId="49" fontId="52" fillId="42" borderId="38" xfId="0" applyNumberFormat="1" applyFont="1" applyFill="1" applyBorder="1" applyAlignment="1" applyProtection="1">
      <alignment horizontal="left" vertical="center" wrapText="1"/>
      <protection hidden="1"/>
    </xf>
    <xf numFmtId="1" fontId="55" fillId="42" borderId="38" xfId="0" applyNumberFormat="1" applyFont="1" applyFill="1" applyBorder="1" applyAlignment="1" applyProtection="1">
      <alignment horizontal="center" vertical="center" shrinkToFit="1"/>
      <protection hidden="1"/>
    </xf>
    <xf numFmtId="1" fontId="55" fillId="42" borderId="46" xfId="0" applyNumberFormat="1" applyFont="1" applyFill="1" applyBorder="1" applyAlignment="1" applyProtection="1">
      <alignment horizontal="center" vertical="center" shrinkToFit="1"/>
      <protection hidden="1"/>
    </xf>
    <xf numFmtId="1" fontId="55" fillId="42" borderId="47" xfId="0" applyNumberFormat="1" applyFont="1" applyFill="1" applyBorder="1" applyAlignment="1" applyProtection="1">
      <alignment horizontal="center" vertical="center" shrinkToFit="1"/>
      <protection hidden="1"/>
    </xf>
    <xf numFmtId="1" fontId="52" fillId="42" borderId="38" xfId="0" applyNumberFormat="1" applyFont="1" applyFill="1" applyBorder="1" applyAlignment="1" applyProtection="1">
      <alignment horizontal="center" vertical="center" shrinkToFit="1"/>
      <protection locked="0"/>
    </xf>
    <xf numFmtId="1" fontId="52" fillId="42" borderId="38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18" xfId="0" applyFont="1" applyBorder="1" applyAlignment="1">
      <alignment/>
    </xf>
    <xf numFmtId="1" fontId="2" fillId="34" borderId="18" xfId="0" applyNumberFormat="1" applyFont="1" applyFill="1" applyBorder="1" applyAlignment="1" applyProtection="1">
      <alignment horizontal="center" vertical="center" shrinkToFit="1"/>
      <protection locked="0"/>
    </xf>
    <xf numFmtId="1" fontId="2" fillId="37" borderId="18" xfId="0" applyNumberFormat="1" applyFont="1" applyFill="1" applyBorder="1" applyAlignment="1" applyProtection="1">
      <alignment horizontal="center" vertical="center" shrinkToFit="1"/>
      <protection hidden="1"/>
    </xf>
    <xf numFmtId="0" fontId="34" fillId="0" borderId="11" xfId="0" applyFont="1" applyBorder="1" applyAlignment="1">
      <alignment wrapText="1"/>
    </xf>
    <xf numFmtId="49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12" fillId="34" borderId="11" xfId="0" applyFont="1" applyFill="1" applyBorder="1" applyAlignment="1" applyProtection="1">
      <alignment/>
      <protection hidden="1"/>
    </xf>
    <xf numFmtId="49" fontId="5" fillId="34" borderId="11" xfId="0" applyNumberFormat="1" applyFont="1" applyFill="1" applyBorder="1" applyAlignment="1" applyProtection="1">
      <alignment horizontal="center" vertical="center" textRotation="90" shrinkToFit="1"/>
      <protection locked="0"/>
    </xf>
    <xf numFmtId="1" fontId="2" fillId="34" borderId="11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11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Alignment="1" applyProtection="1">
      <alignment/>
      <protection hidden="1"/>
    </xf>
    <xf numFmtId="1" fontId="5" fillId="34" borderId="35" xfId="0" applyNumberFormat="1" applyFont="1" applyFill="1" applyBorder="1" applyAlignment="1" applyProtection="1">
      <alignment horizontal="right" vertical="center" shrinkToFit="1"/>
      <protection locked="0"/>
    </xf>
    <xf numFmtId="0" fontId="9" fillId="34" borderId="10" xfId="0" applyFont="1" applyFill="1" applyBorder="1" applyAlignment="1">
      <alignment vertical="top" wrapText="1"/>
    </xf>
    <xf numFmtId="49" fontId="5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34" borderId="48" xfId="0" applyFont="1" applyFill="1" applyBorder="1" applyAlignment="1">
      <alignment vertical="top" wrapText="1"/>
    </xf>
    <xf numFmtId="0" fontId="28" fillId="0" borderId="0" xfId="0" applyFont="1" applyAlignment="1">
      <alignment horizontal="center"/>
    </xf>
    <xf numFmtId="49" fontId="33" fillId="0" borderId="40" xfId="0" applyNumberFormat="1" applyFont="1" applyBorder="1" applyAlignment="1" applyProtection="1">
      <alignment vertical="top" wrapText="1"/>
      <protection hidden="1"/>
    </xf>
    <xf numFmtId="49" fontId="2" fillId="0" borderId="40" xfId="0" applyNumberFormat="1" applyFont="1" applyBorder="1" applyAlignment="1" applyProtection="1">
      <alignment vertical="top" wrapText="1"/>
      <protection hidden="1"/>
    </xf>
    <xf numFmtId="0" fontId="49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0" fillId="0" borderId="35" xfId="0" applyBorder="1" applyAlignment="1">
      <alignment horizontal="center"/>
    </xf>
    <xf numFmtId="0" fontId="27" fillId="0" borderId="20" xfId="0" applyFont="1" applyBorder="1" applyAlignment="1">
      <alignment vertical="top" wrapText="1"/>
    </xf>
    <xf numFmtId="0" fontId="27" fillId="0" borderId="20" xfId="0" applyFont="1" applyBorder="1" applyAlignment="1">
      <alignment vertical="center" wrapText="1"/>
    </xf>
    <xf numFmtId="0" fontId="27" fillId="0" borderId="49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 vertical="center"/>
      <protection hidden="1"/>
    </xf>
    <xf numFmtId="0" fontId="27" fillId="0" borderId="19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1" fontId="5" fillId="38" borderId="24" xfId="0" applyNumberFormat="1" applyFont="1" applyFill="1" applyBorder="1" applyAlignment="1" applyProtection="1">
      <alignment horizontal="center" vertical="center" shrinkToFit="1"/>
      <protection hidden="1"/>
    </xf>
    <xf numFmtId="1" fontId="12" fillId="38" borderId="24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42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16" xfId="0" applyNumberFormat="1" applyFont="1" applyFill="1" applyBorder="1" applyAlignment="1" applyProtection="1">
      <alignment horizontal="center" vertical="center" shrinkToFit="1"/>
      <protection hidden="1"/>
    </xf>
    <xf numFmtId="1" fontId="15" fillId="34" borderId="37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35" xfId="0" applyNumberFormat="1" applyFont="1" applyBorder="1" applyAlignment="1" applyProtection="1">
      <alignment vertical="center" shrinkToFit="1"/>
      <protection hidden="1"/>
    </xf>
    <xf numFmtId="0" fontId="5" fillId="0" borderId="36" xfId="0" applyNumberFormat="1" applyFont="1" applyBorder="1" applyAlignment="1" applyProtection="1">
      <alignment horizontal="center" vertical="center" wrapText="1"/>
      <protection hidden="1"/>
    </xf>
    <xf numFmtId="0" fontId="31" fillId="38" borderId="50" xfId="0" applyFont="1" applyFill="1" applyBorder="1" applyAlignment="1">
      <alignment horizontal="center" vertical="center"/>
    </xf>
    <xf numFmtId="0" fontId="31" fillId="34" borderId="30" xfId="0" applyFont="1" applyFill="1" applyBorder="1" applyAlignment="1">
      <alignment horizontal="center" vertical="center"/>
    </xf>
    <xf numFmtId="1" fontId="55" fillId="42" borderId="35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35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35" xfId="0" applyNumberFormat="1" applyFont="1" applyFill="1" applyBorder="1" applyAlignment="1" applyProtection="1">
      <alignment horizontal="center" vertical="center" shrinkToFit="1"/>
      <protection locked="0"/>
    </xf>
    <xf numFmtId="1" fontId="5" fillId="40" borderId="35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45" xfId="0" applyNumberFormat="1" applyFont="1" applyFill="1" applyBorder="1" applyAlignment="1" applyProtection="1">
      <alignment horizontal="center" vertical="center" shrinkToFit="1"/>
      <protection locked="0"/>
    </xf>
    <xf numFmtId="1" fontId="2" fillId="37" borderId="35" xfId="0" applyNumberFormat="1" applyFont="1" applyFill="1" applyBorder="1" applyAlignment="1" applyProtection="1">
      <alignment horizontal="center" vertical="center" shrinkToFit="1"/>
      <protection locked="0"/>
    </xf>
    <xf numFmtId="1" fontId="2" fillId="39" borderId="35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30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34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33" xfId="0" applyNumberFormat="1" applyFont="1" applyFill="1" applyBorder="1" applyAlignment="1" applyProtection="1">
      <alignment horizontal="center" vertical="center" shrinkToFit="1"/>
      <protection hidden="1"/>
    </xf>
    <xf numFmtId="1" fontId="5" fillId="0" borderId="23" xfId="0" applyNumberFormat="1" applyFont="1" applyBorder="1" applyAlignment="1" applyProtection="1">
      <alignment vertical="center" shrinkToFit="1"/>
      <protection hidden="1"/>
    </xf>
    <xf numFmtId="0" fontId="5" fillId="0" borderId="27" xfId="0" applyNumberFormat="1" applyFont="1" applyBorder="1" applyAlignment="1" applyProtection="1">
      <alignment horizontal="center" vertical="center" wrapText="1"/>
      <protection hidden="1"/>
    </xf>
    <xf numFmtId="0" fontId="5" fillId="0" borderId="29" xfId="0" applyNumberFormat="1" applyFont="1" applyBorder="1" applyAlignment="1" applyProtection="1">
      <alignment horizontal="center" vertical="center" wrapText="1"/>
      <protection hidden="1"/>
    </xf>
    <xf numFmtId="0" fontId="31" fillId="34" borderId="10" xfId="0" applyFont="1" applyFill="1" applyBorder="1" applyAlignment="1">
      <alignment horizontal="center" vertical="center"/>
    </xf>
    <xf numFmtId="0" fontId="31" fillId="34" borderId="17" xfId="0" applyFont="1" applyFill="1" applyBorder="1" applyAlignment="1">
      <alignment horizontal="center" vertical="center"/>
    </xf>
    <xf numFmtId="1" fontId="5" fillId="38" borderId="23" xfId="0" applyNumberFormat="1" applyFont="1" applyFill="1" applyBorder="1" applyAlignment="1" applyProtection="1">
      <alignment horizontal="center" vertical="center" shrinkToFit="1"/>
      <protection hidden="1"/>
    </xf>
    <xf numFmtId="1" fontId="12" fillId="38" borderId="23" xfId="0" applyNumberFormat="1" applyFont="1" applyFill="1" applyBorder="1" applyAlignment="1" applyProtection="1">
      <alignment horizontal="center" vertical="center" shrinkToFit="1"/>
      <protection hidden="1"/>
    </xf>
    <xf numFmtId="1" fontId="12" fillId="38" borderId="25" xfId="0" applyNumberFormat="1" applyFont="1" applyFill="1" applyBorder="1" applyAlignment="1" applyProtection="1">
      <alignment horizontal="center" vertical="center" shrinkToFit="1"/>
      <protection hidden="1"/>
    </xf>
    <xf numFmtId="1" fontId="55" fillId="42" borderId="23" xfId="0" applyNumberFormat="1" applyFont="1" applyFill="1" applyBorder="1" applyAlignment="1" applyProtection="1">
      <alignment horizontal="center" vertical="center" shrinkToFit="1"/>
      <protection hidden="1"/>
    </xf>
    <xf numFmtId="1" fontId="5" fillId="41" borderId="23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23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5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3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5" xfId="0" applyNumberFormat="1" applyFont="1" applyFill="1" applyBorder="1" applyAlignment="1" applyProtection="1">
      <alignment horizontal="center" vertical="center" shrinkToFit="1"/>
      <protection locked="0"/>
    </xf>
    <xf numFmtId="1" fontId="12" fillId="41" borderId="23" xfId="0" applyNumberFormat="1" applyFont="1" applyFill="1" applyBorder="1" applyAlignment="1">
      <alignment horizontal="center"/>
    </xf>
    <xf numFmtId="1" fontId="12" fillId="41" borderId="25" xfId="0" applyNumberFormat="1" applyFont="1" applyFill="1" applyBorder="1" applyAlignment="1">
      <alignment horizontal="center"/>
    </xf>
    <xf numFmtId="1" fontId="5" fillId="40" borderId="23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51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44" xfId="0" applyNumberFormat="1" applyFont="1" applyFill="1" applyBorder="1" applyAlignment="1" applyProtection="1">
      <alignment horizontal="center" vertical="center" shrinkToFit="1"/>
      <protection locked="0"/>
    </xf>
    <xf numFmtId="1" fontId="5" fillId="40" borderId="10" xfId="0" applyNumberFormat="1" applyFont="1" applyFill="1" applyBorder="1" applyAlignment="1">
      <alignment horizontal="center" vertical="center"/>
    </xf>
    <xf numFmtId="1" fontId="2" fillId="40" borderId="20" xfId="0" applyNumberFormat="1" applyFont="1" applyFill="1" applyBorder="1" applyAlignment="1" applyProtection="1">
      <alignment horizontal="center" shrinkToFit="1"/>
      <protection hidden="1"/>
    </xf>
    <xf numFmtId="1" fontId="2" fillId="40" borderId="22" xfId="0" applyNumberFormat="1" applyFont="1" applyFill="1" applyBorder="1" applyAlignment="1" applyProtection="1">
      <alignment horizontal="center" shrinkToFit="1"/>
      <protection hidden="1"/>
    </xf>
    <xf numFmtId="1" fontId="52" fillId="42" borderId="23" xfId="0" applyNumberFormat="1" applyFont="1" applyFill="1" applyBorder="1" applyAlignment="1" applyProtection="1">
      <alignment horizontal="center" shrinkToFit="1"/>
      <protection hidden="1"/>
    </xf>
    <xf numFmtId="1" fontId="52" fillId="42" borderId="25" xfId="0" applyNumberFormat="1" applyFont="1" applyFill="1" applyBorder="1" applyAlignment="1" applyProtection="1">
      <alignment horizontal="center" shrinkToFit="1"/>
      <protection hidden="1"/>
    </xf>
    <xf numFmtId="1" fontId="2" fillId="37" borderId="23" xfId="0" applyNumberFormat="1" applyFont="1" applyFill="1" applyBorder="1" applyAlignment="1" applyProtection="1">
      <alignment horizontal="center" vertical="center" shrinkToFit="1"/>
      <protection locked="0"/>
    </xf>
    <xf numFmtId="1" fontId="2" fillId="37" borderId="25" xfId="0" applyNumberFormat="1" applyFont="1" applyFill="1" applyBorder="1" applyAlignment="1" applyProtection="1">
      <alignment horizontal="center" vertical="center" shrinkToFit="1"/>
      <protection locked="0"/>
    </xf>
    <xf numFmtId="1" fontId="2" fillId="39" borderId="23" xfId="0" applyNumberFormat="1" applyFont="1" applyFill="1" applyBorder="1" applyAlignment="1" applyProtection="1">
      <alignment horizontal="center" vertical="center" shrinkToFit="1"/>
      <protection locked="0"/>
    </xf>
    <xf numFmtId="1" fontId="2" fillId="39" borderId="25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3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25" xfId="0" applyNumberFormat="1" applyFont="1" applyFill="1" applyBorder="1" applyAlignment="1" applyProtection="1">
      <alignment horizontal="center" shrinkToFit="1"/>
      <protection hidden="1"/>
    </xf>
    <xf numFmtId="1" fontId="2" fillId="34" borderId="23" xfId="0" applyNumberFormat="1" applyFont="1" applyFill="1" applyBorder="1" applyAlignment="1" applyProtection="1">
      <alignment horizontal="center" shrinkToFit="1"/>
      <protection hidden="1"/>
    </xf>
    <xf numFmtId="1" fontId="5" fillId="40" borderId="51" xfId="0" applyNumberFormat="1" applyFont="1" applyFill="1" applyBorder="1" applyAlignment="1" applyProtection="1">
      <alignment horizontal="center" vertical="center" shrinkToFit="1"/>
      <protection hidden="1"/>
    </xf>
    <xf numFmtId="1" fontId="5" fillId="40" borderId="10" xfId="0" applyNumberFormat="1" applyFont="1" applyFill="1" applyBorder="1" applyAlignment="1" applyProtection="1">
      <alignment horizontal="center" vertical="center" shrinkToFit="1"/>
      <protection hidden="1"/>
    </xf>
    <xf numFmtId="1" fontId="55" fillId="42" borderId="52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10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0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10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17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14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15" xfId="0" applyNumberFormat="1" applyFont="1" applyFill="1" applyBorder="1" applyAlignment="1" applyProtection="1">
      <alignment horizontal="center" vertical="center" shrinkToFit="1"/>
      <protection hidden="1"/>
    </xf>
    <xf numFmtId="1" fontId="15" fillId="34" borderId="10" xfId="0" applyNumberFormat="1" applyFont="1" applyFill="1" applyBorder="1" applyAlignment="1" applyProtection="1">
      <alignment horizontal="center" vertical="center" shrinkToFit="1"/>
      <protection hidden="1"/>
    </xf>
    <xf numFmtId="1" fontId="15" fillId="34" borderId="17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20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22" xfId="0" applyNumberFormat="1" applyFont="1" applyFill="1" applyBorder="1" applyAlignment="1" applyProtection="1">
      <alignment horizontal="center" vertical="center" shrinkToFit="1"/>
      <protection hidden="1"/>
    </xf>
    <xf numFmtId="1" fontId="48" fillId="34" borderId="23" xfId="0" applyNumberFormat="1" applyFont="1" applyFill="1" applyBorder="1" applyAlignment="1" applyProtection="1">
      <alignment horizontal="center" vertical="center" shrinkToFit="1"/>
      <protection hidden="1"/>
    </xf>
    <xf numFmtId="49" fontId="48" fillId="0" borderId="2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23" xfId="0" applyNumberFormat="1" applyFont="1" applyFill="1" applyBorder="1" applyAlignment="1" applyProtection="1">
      <alignment vertical="center" shrinkToFit="1"/>
      <protection hidden="1"/>
    </xf>
    <xf numFmtId="49" fontId="2" fillId="0" borderId="25" xfId="0" applyNumberFormat="1" applyFont="1" applyFill="1" applyBorder="1" applyAlignment="1" applyProtection="1">
      <alignment vertical="center" shrinkToFit="1"/>
      <protection hidden="1"/>
    </xf>
    <xf numFmtId="49" fontId="2" fillId="0" borderId="23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7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1" fontId="5" fillId="0" borderId="24" xfId="0" applyNumberFormat="1" applyFont="1" applyBorder="1" applyAlignment="1" applyProtection="1">
      <alignment vertical="center" shrinkToFit="1"/>
      <protection hidden="1"/>
    </xf>
    <xf numFmtId="0" fontId="5" fillId="0" borderId="28" xfId="0" applyNumberFormat="1" applyFont="1" applyBorder="1" applyAlignment="1" applyProtection="1">
      <alignment horizontal="center" vertical="center" wrapText="1"/>
      <protection hidden="1"/>
    </xf>
    <xf numFmtId="0" fontId="34" fillId="0" borderId="24" xfId="0" applyFont="1" applyBorder="1" applyAlignment="1">
      <alignment horizontal="center" vertical="center" wrapText="1"/>
    </xf>
    <xf numFmtId="0" fontId="31" fillId="38" borderId="16" xfId="0" applyFont="1" applyFill="1" applyBorder="1" applyAlignment="1">
      <alignment horizontal="center" vertical="center"/>
    </xf>
    <xf numFmtId="0" fontId="31" fillId="34" borderId="16" xfId="0" applyFont="1" applyFill="1" applyBorder="1" applyAlignment="1">
      <alignment horizontal="center" vertical="center"/>
    </xf>
    <xf numFmtId="1" fontId="55" fillId="42" borderId="24" xfId="0" applyNumberFormat="1" applyFont="1" applyFill="1" applyBorder="1" applyAlignment="1" applyProtection="1">
      <alignment horizontal="center" vertical="center" shrinkToFit="1"/>
      <protection hidden="1"/>
    </xf>
    <xf numFmtId="1" fontId="5" fillId="41" borderId="24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24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4" xfId="0" applyNumberFormat="1" applyFont="1" applyFill="1" applyBorder="1" applyAlignment="1" applyProtection="1">
      <alignment horizontal="center" vertical="center" shrinkToFit="1"/>
      <protection locked="0"/>
    </xf>
    <xf numFmtId="1" fontId="12" fillId="41" borderId="24" xfId="0" applyNumberFormat="1" applyFont="1" applyFill="1" applyBorder="1" applyAlignment="1">
      <alignment horizontal="center"/>
    </xf>
    <xf numFmtId="1" fontId="5" fillId="40" borderId="24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42" xfId="0" applyNumberFormat="1" applyFont="1" applyFill="1" applyBorder="1" applyAlignment="1" applyProtection="1">
      <alignment horizontal="center" vertical="center" shrinkToFit="1"/>
      <protection locked="0"/>
    </xf>
    <xf numFmtId="1" fontId="5" fillId="40" borderId="16" xfId="0" applyNumberFormat="1" applyFont="1" applyFill="1" applyBorder="1" applyAlignment="1">
      <alignment horizontal="center" vertical="center"/>
    </xf>
    <xf numFmtId="1" fontId="2" fillId="40" borderId="21" xfId="0" applyNumberFormat="1" applyFont="1" applyFill="1" applyBorder="1" applyAlignment="1" applyProtection="1">
      <alignment horizontal="center" shrinkToFit="1"/>
      <protection hidden="1"/>
    </xf>
    <xf numFmtId="1" fontId="52" fillId="42" borderId="24" xfId="0" applyNumberFormat="1" applyFont="1" applyFill="1" applyBorder="1" applyAlignment="1" applyProtection="1">
      <alignment horizontal="center" shrinkToFit="1"/>
      <protection hidden="1"/>
    </xf>
    <xf numFmtId="1" fontId="2" fillId="37" borderId="24" xfId="0" applyNumberFormat="1" applyFont="1" applyFill="1" applyBorder="1" applyAlignment="1" applyProtection="1">
      <alignment horizontal="center" vertical="center" shrinkToFit="1"/>
      <protection locked="0"/>
    </xf>
    <xf numFmtId="1" fontId="2" fillId="39" borderId="24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4" xfId="0" applyNumberFormat="1" applyFont="1" applyFill="1" applyBorder="1" applyAlignment="1" applyProtection="1">
      <alignment horizontal="center" shrinkToFit="1"/>
      <protection hidden="1"/>
    </xf>
    <xf numFmtId="1" fontId="2" fillId="34" borderId="24" xfId="0" applyNumberFormat="1" applyFont="1" applyFill="1" applyBorder="1" applyAlignment="1" applyProtection="1">
      <alignment horizontal="center" vertical="center" shrinkToFit="1"/>
      <protection hidden="1"/>
    </xf>
    <xf numFmtId="1" fontId="55" fillId="42" borderId="53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1" fontId="2" fillId="34" borderId="1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47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31" fillId="38" borderId="48" xfId="0" applyFont="1" applyFill="1" applyBorder="1" applyAlignment="1">
      <alignment horizontal="center" vertical="center"/>
    </xf>
    <xf numFmtId="1" fontId="2" fillId="34" borderId="22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54" xfId="0" applyNumberFormat="1" applyFont="1" applyFill="1" applyBorder="1" applyAlignment="1" applyProtection="1">
      <alignment horizontal="center" vertical="center" shrinkToFit="1"/>
      <protection hidden="1"/>
    </xf>
    <xf numFmtId="1" fontId="15" fillId="34" borderId="50" xfId="0" applyNumberFormat="1" applyFont="1" applyFill="1" applyBorder="1" applyAlignment="1" applyProtection="1">
      <alignment horizontal="center" vertical="center" shrinkToFit="1"/>
      <protection hidden="1"/>
    </xf>
    <xf numFmtId="1" fontId="48" fillId="34" borderId="25" xfId="0" applyNumberFormat="1" applyFont="1" applyFill="1" applyBorder="1" applyAlignment="1" applyProtection="1">
      <alignment horizontal="center" vertical="center" shrinkToFit="1"/>
      <protection hidden="1"/>
    </xf>
    <xf numFmtId="0" fontId="48" fillId="0" borderId="27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49" fontId="5" fillId="0" borderId="13" xfId="0" applyNumberFormat="1" applyFont="1" applyBorder="1" applyAlignment="1" applyProtection="1">
      <alignment horizontal="center" vertical="center"/>
      <protection hidden="1"/>
    </xf>
    <xf numFmtId="49" fontId="2" fillId="35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5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36" borderId="16" xfId="0" applyNumberFormat="1" applyFont="1" applyFill="1" applyBorder="1" applyAlignment="1" applyProtection="1">
      <alignment vertical="center" shrinkToFit="1"/>
      <protection hidden="1"/>
    </xf>
    <xf numFmtId="49" fontId="2" fillId="36" borderId="16" xfId="0" applyNumberFormat="1" applyFont="1" applyFill="1" applyBorder="1" applyAlignment="1" applyProtection="1">
      <alignment horizontal="center" vertical="center" shrinkToFit="1"/>
      <protection hidden="1"/>
    </xf>
    <xf numFmtId="0" fontId="12" fillId="38" borderId="16" xfId="0" applyFont="1" applyFill="1" applyBorder="1" applyAlignment="1">
      <alignment/>
    </xf>
    <xf numFmtId="49" fontId="2" fillId="34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4" xfId="0" applyNumberFormat="1" applyFont="1" applyFill="1" applyBorder="1" applyAlignment="1" applyProtection="1">
      <alignment horizontal="center" vertical="center" shrinkToFit="1"/>
      <protection locked="0"/>
    </xf>
    <xf numFmtId="0" fontId="12" fillId="41" borderId="24" xfId="0" applyFont="1" applyFill="1" applyBorder="1" applyAlignment="1">
      <alignment/>
    </xf>
    <xf numFmtId="49" fontId="2" fillId="34" borderId="42" xfId="0" applyNumberFormat="1" applyFont="1" applyFill="1" applyBorder="1" applyAlignment="1" applyProtection="1">
      <alignment horizontal="center" vertical="center" shrinkToFit="1"/>
      <protection locked="0"/>
    </xf>
    <xf numFmtId="0" fontId="12" fillId="40" borderId="16" xfId="0" applyFont="1" applyFill="1" applyBorder="1" applyAlignment="1">
      <alignment/>
    </xf>
    <xf numFmtId="49" fontId="2" fillId="40" borderId="21" xfId="0" applyNumberFormat="1" applyFont="1" applyFill="1" applyBorder="1" applyAlignment="1" applyProtection="1">
      <alignment shrinkToFit="1"/>
      <protection hidden="1"/>
    </xf>
    <xf numFmtId="49" fontId="52" fillId="42" borderId="24" xfId="0" applyNumberFormat="1" applyFont="1" applyFill="1" applyBorder="1" applyAlignment="1" applyProtection="1">
      <alignment shrinkToFit="1"/>
      <protection hidden="1"/>
    </xf>
    <xf numFmtId="1" fontId="5" fillId="41" borderId="42" xfId="0" applyNumberFormat="1" applyFont="1" applyFill="1" applyBorder="1" applyAlignment="1" applyProtection="1">
      <alignment horizontal="center" vertical="center" shrinkToFit="1"/>
      <protection hidden="1"/>
    </xf>
    <xf numFmtId="49" fontId="2" fillId="34" borderId="55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1" xfId="0" applyNumberFormat="1" applyFont="1" applyFill="1" applyBorder="1" applyAlignment="1" applyProtection="1">
      <alignment horizontal="center" vertical="center" shrinkToFit="1"/>
      <protection locked="0"/>
    </xf>
    <xf numFmtId="49" fontId="5" fillId="41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9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24" xfId="0" applyNumberFormat="1" applyFont="1" applyFill="1" applyBorder="1" applyAlignment="1" applyProtection="1">
      <alignment horizontal="center" vertical="center" shrinkToFit="1"/>
      <protection hidden="1"/>
    </xf>
    <xf numFmtId="49" fontId="2" fillId="34" borderId="24" xfId="0" applyNumberFormat="1" applyFont="1" applyFill="1" applyBorder="1" applyAlignment="1" applyProtection="1">
      <alignment shrinkToFit="1"/>
      <protection hidden="1"/>
    </xf>
    <xf numFmtId="49" fontId="5" fillId="34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43" borderId="16" xfId="0" applyNumberFormat="1" applyFont="1" applyFill="1" applyBorder="1" applyAlignment="1" applyProtection="1">
      <alignment horizontal="center" vertical="center" shrinkToFit="1"/>
      <protection hidden="1"/>
    </xf>
    <xf numFmtId="0" fontId="31" fillId="38" borderId="30" xfId="0" applyFont="1" applyFill="1" applyBorder="1" applyAlignment="1">
      <alignment horizontal="center" vertical="center"/>
    </xf>
    <xf numFmtId="1" fontId="5" fillId="0" borderId="52" xfId="0" applyNumberFormat="1" applyFont="1" applyBorder="1" applyAlignment="1" applyProtection="1">
      <alignment vertical="center" textRotation="90" wrapText="1"/>
      <protection hidden="1"/>
    </xf>
    <xf numFmtId="1" fontId="5" fillId="0" borderId="56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7" xfId="0" applyNumberFormat="1" applyFont="1" applyBorder="1" applyAlignment="1" applyProtection="1">
      <alignment horizontal="center" vertical="center" wrapText="1" shrinkToFit="1"/>
      <protection hidden="1"/>
    </xf>
    <xf numFmtId="49" fontId="2" fillId="37" borderId="48" xfId="0" applyNumberFormat="1" applyFont="1" applyFill="1" applyBorder="1" applyAlignment="1" applyProtection="1">
      <alignment horizontal="center" vertical="center"/>
      <protection hidden="1"/>
    </xf>
    <xf numFmtId="1" fontId="37" fillId="37" borderId="15" xfId="0" applyNumberFormat="1" applyFont="1" applyFill="1" applyBorder="1" applyAlignment="1" applyProtection="1">
      <alignment horizontal="center" vertical="center" shrinkToFit="1"/>
      <protection hidden="1"/>
    </xf>
    <xf numFmtId="1" fontId="37" fillId="37" borderId="17" xfId="0" applyNumberFormat="1" applyFont="1" applyFill="1" applyBorder="1" applyAlignment="1" applyProtection="1">
      <alignment horizontal="center" vertical="center" shrinkToFit="1"/>
      <protection hidden="1"/>
    </xf>
    <xf numFmtId="1" fontId="2" fillId="33" borderId="20" xfId="0" applyNumberFormat="1" applyFont="1" applyFill="1" applyBorder="1" applyAlignment="1" applyProtection="1">
      <alignment horizontal="center" vertical="center" shrinkToFit="1"/>
      <protection hidden="1"/>
    </xf>
    <xf numFmtId="1" fontId="36" fillId="37" borderId="22" xfId="0" applyNumberFormat="1" applyFont="1" applyFill="1" applyBorder="1" applyAlignment="1" applyProtection="1">
      <alignment horizontal="center" vertical="center" shrinkToFit="1"/>
      <protection hidden="1"/>
    </xf>
    <xf numFmtId="1" fontId="2" fillId="33" borderId="23" xfId="0" applyNumberFormat="1" applyFont="1" applyFill="1" applyBorder="1" applyAlignment="1" applyProtection="1">
      <alignment horizontal="center" vertical="center" shrinkToFit="1"/>
      <protection hidden="1"/>
    </xf>
    <xf numFmtId="1" fontId="36" fillId="37" borderId="25" xfId="0" applyNumberFormat="1" applyFont="1" applyFill="1" applyBorder="1" applyAlignment="1" applyProtection="1">
      <alignment horizontal="center" vertical="center" shrinkToFit="1"/>
      <protection hidden="1"/>
    </xf>
    <xf numFmtId="1" fontId="2" fillId="33" borderId="27" xfId="0" applyNumberFormat="1" applyFont="1" applyFill="1" applyBorder="1" applyAlignment="1" applyProtection="1">
      <alignment horizontal="center" vertical="center" shrinkToFit="1"/>
      <protection hidden="1"/>
    </xf>
    <xf numFmtId="1" fontId="36" fillId="37" borderId="29" xfId="0" applyNumberFormat="1" applyFont="1" applyFill="1" applyBorder="1" applyAlignment="1" applyProtection="1">
      <alignment horizontal="center" vertical="center" shrinkToFit="1"/>
      <protection hidden="1"/>
    </xf>
    <xf numFmtId="1" fontId="2" fillId="33" borderId="10" xfId="0" applyNumberFormat="1" applyFont="1" applyFill="1" applyBorder="1" applyAlignment="1" applyProtection="1">
      <alignment horizontal="center" vertical="center" shrinkToFit="1"/>
      <protection hidden="1"/>
    </xf>
    <xf numFmtId="1" fontId="36" fillId="37" borderId="17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32" xfId="0" applyNumberFormat="1" applyFont="1" applyFill="1" applyBorder="1" applyAlignment="1" applyProtection="1">
      <alignment horizontal="center" vertical="center" shrinkToFit="1"/>
      <protection hidden="1"/>
    </xf>
    <xf numFmtId="1" fontId="36" fillId="37" borderId="31" xfId="0" applyNumberFormat="1" applyFont="1" applyFill="1" applyBorder="1" applyAlignment="1" applyProtection="1">
      <alignment horizontal="center" vertical="center" shrinkToFit="1"/>
      <protection hidden="1"/>
    </xf>
    <xf numFmtId="1" fontId="34" fillId="0" borderId="23" xfId="0" applyNumberFormat="1" applyFont="1" applyBorder="1" applyAlignment="1">
      <alignment horizontal="center" vertical="center" wrapText="1"/>
    </xf>
    <xf numFmtId="0" fontId="38" fillId="37" borderId="25" xfId="0" applyFont="1" applyFill="1" applyBorder="1" applyAlignment="1">
      <alignment horizontal="center" vertical="center" wrapText="1"/>
    </xf>
    <xf numFmtId="1" fontId="31" fillId="38" borderId="10" xfId="0" applyNumberFormat="1" applyFont="1" applyFill="1" applyBorder="1" applyAlignment="1">
      <alignment horizontal="center" vertical="center" wrapText="1"/>
    </xf>
    <xf numFmtId="0" fontId="39" fillId="37" borderId="17" xfId="0" applyFont="1" applyFill="1" applyBorder="1" applyAlignment="1">
      <alignment horizontal="center" vertical="center" wrapText="1"/>
    </xf>
    <xf numFmtId="1" fontId="31" fillId="34" borderId="10" xfId="0" applyNumberFormat="1" applyFont="1" applyFill="1" applyBorder="1" applyAlignment="1">
      <alignment horizontal="center" vertical="center" wrapText="1"/>
    </xf>
    <xf numFmtId="1" fontId="2" fillId="34" borderId="20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23" xfId="0" applyNumberFormat="1" applyFont="1" applyFill="1" applyBorder="1" applyAlignment="1" applyProtection="1">
      <alignment horizontal="center" vertical="center" shrinkToFit="1"/>
      <protection hidden="1"/>
    </xf>
    <xf numFmtId="1" fontId="52" fillId="42" borderId="23" xfId="0" applyNumberFormat="1" applyFont="1" applyFill="1" applyBorder="1" applyAlignment="1" applyProtection="1">
      <alignment horizontal="center" vertical="center" shrinkToFit="1"/>
      <protection hidden="1"/>
    </xf>
    <xf numFmtId="1" fontId="12" fillId="41" borderId="23" xfId="0" applyNumberFormat="1" applyFont="1" applyFill="1" applyBorder="1" applyAlignment="1" applyProtection="1">
      <alignment horizontal="center" vertical="center" shrinkToFit="1"/>
      <protection hidden="1"/>
    </xf>
    <xf numFmtId="1" fontId="12" fillId="40" borderId="23" xfId="0" applyNumberFormat="1" applyFont="1" applyFill="1" applyBorder="1" applyAlignment="1" applyProtection="1">
      <alignment horizontal="center" vertical="center" shrinkToFit="1"/>
      <protection hidden="1"/>
    </xf>
    <xf numFmtId="1" fontId="2" fillId="37" borderId="25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51" xfId="0" applyNumberFormat="1" applyFont="1" applyFill="1" applyBorder="1" applyAlignment="1" applyProtection="1">
      <alignment horizontal="center" vertical="center" shrinkToFit="1"/>
      <protection hidden="1"/>
    </xf>
    <xf numFmtId="1" fontId="2" fillId="37" borderId="23" xfId="0" applyNumberFormat="1" applyFont="1" applyFill="1" applyBorder="1" applyAlignment="1" applyProtection="1">
      <alignment horizontal="center" vertical="center" shrinkToFit="1"/>
      <protection hidden="1"/>
    </xf>
    <xf numFmtId="1" fontId="2" fillId="39" borderId="23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10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17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23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25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20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17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1" fontId="12" fillId="34" borderId="14" xfId="0" applyNumberFormat="1" applyFont="1" applyFill="1" applyBorder="1" applyAlignment="1" applyProtection="1">
      <alignment horizontal="center" vertical="center" shrinkToFit="1"/>
      <protection locked="0"/>
    </xf>
    <xf numFmtId="1" fontId="48" fillId="34" borderId="58" xfId="0" applyNumberFormat="1" applyFont="1" applyFill="1" applyBorder="1" applyAlignment="1" applyProtection="1">
      <alignment horizontal="center" vertical="center" shrinkToFit="1"/>
      <protection hidden="1"/>
    </xf>
    <xf numFmtId="1" fontId="48" fillId="34" borderId="59" xfId="0" applyNumberFormat="1" applyFont="1" applyFill="1" applyBorder="1" applyAlignment="1" applyProtection="1">
      <alignment horizontal="center" vertical="center" shrinkToFit="1"/>
      <protection hidden="1"/>
    </xf>
    <xf numFmtId="1" fontId="48" fillId="34" borderId="2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3" xfId="0" applyNumberFormat="1" applyFont="1" applyBorder="1" applyAlignment="1" applyProtection="1">
      <alignment horizontal="center" vertical="center"/>
      <protection hidden="1"/>
    </xf>
    <xf numFmtId="49" fontId="5" fillId="0" borderId="33" xfId="0" applyNumberFormat="1" applyFont="1" applyBorder="1" applyAlignment="1" applyProtection="1">
      <alignment horizontal="left" vertical="center" wrapText="1"/>
      <protection hidden="1"/>
    </xf>
    <xf numFmtId="49" fontId="5" fillId="34" borderId="30" xfId="0" applyNumberFormat="1" applyFont="1" applyFill="1" applyBorder="1" applyAlignment="1" applyProtection="1">
      <alignment horizontal="left" vertical="top" wrapText="1"/>
      <protection hidden="1"/>
    </xf>
    <xf numFmtId="49" fontId="2" fillId="35" borderId="34" xfId="0" applyNumberFormat="1" applyFont="1" applyFill="1" applyBorder="1" applyAlignment="1" applyProtection="1">
      <alignment horizontal="left" vertical="top" wrapText="1"/>
      <protection locked="0"/>
    </xf>
    <xf numFmtId="49" fontId="2" fillId="35" borderId="35" xfId="0" applyNumberFormat="1" applyFont="1" applyFill="1" applyBorder="1" applyAlignment="1" applyProtection="1">
      <alignment horizontal="left" vertical="top" wrapText="1"/>
      <protection locked="0"/>
    </xf>
    <xf numFmtId="49" fontId="2" fillId="35" borderId="36" xfId="0" applyNumberFormat="1" applyFont="1" applyFill="1" applyBorder="1" applyAlignment="1" applyProtection="1">
      <alignment horizontal="left" vertical="top" wrapText="1"/>
      <protection locked="0"/>
    </xf>
    <xf numFmtId="49" fontId="5" fillId="34" borderId="33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30" xfId="0" applyNumberFormat="1" applyFont="1" applyFill="1" applyBorder="1" applyAlignment="1" applyProtection="1">
      <alignment horizontal="left" vertical="top" wrapText="1"/>
      <protection hidden="1"/>
    </xf>
    <xf numFmtId="49" fontId="15" fillId="0" borderId="60" xfId="0" applyNumberFormat="1" applyFont="1" applyBorder="1" applyAlignment="1" applyProtection="1">
      <alignment/>
      <protection hidden="1"/>
    </xf>
    <xf numFmtId="0" fontId="30" fillId="38" borderId="30" xfId="0" applyFont="1" applyFill="1" applyBorder="1" applyAlignment="1">
      <alignment/>
    </xf>
    <xf numFmtId="0" fontId="27" fillId="0" borderId="35" xfId="0" applyFont="1" applyBorder="1" applyAlignment="1">
      <alignment horizontal="center" vertical="center"/>
    </xf>
    <xf numFmtId="49" fontId="5" fillId="38" borderId="35" xfId="0" applyNumberFormat="1" applyFont="1" applyFill="1" applyBorder="1" applyAlignment="1" applyProtection="1">
      <alignment horizontal="left" vertical="center"/>
      <protection hidden="1"/>
    </xf>
    <xf numFmtId="49" fontId="55" fillId="42" borderId="35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3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35" xfId="0" applyNumberFormat="1" applyFont="1" applyFill="1" applyBorder="1" applyAlignment="1" applyProtection="1">
      <alignment horizontal="left" vertical="top" wrapText="1"/>
      <protection locked="0"/>
    </xf>
    <xf numFmtId="49" fontId="2" fillId="34" borderId="35" xfId="0" applyNumberFormat="1" applyFont="1" applyFill="1" applyBorder="1" applyAlignment="1" applyProtection="1">
      <alignment horizontal="left" vertical="top" wrapText="1"/>
      <protection locked="0"/>
    </xf>
    <xf numFmtId="49" fontId="5" fillId="41" borderId="35" xfId="0" applyNumberFormat="1" applyFont="1" applyFill="1" applyBorder="1" applyAlignment="1" applyProtection="1">
      <alignment horizontal="left" vertical="top" wrapText="1"/>
      <protection locked="0"/>
    </xf>
    <xf numFmtId="49" fontId="5" fillId="40" borderId="35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35" xfId="0" applyFont="1" applyBorder="1" applyAlignment="1">
      <alignment wrapText="1"/>
    </xf>
    <xf numFmtId="49" fontId="12" fillId="34" borderId="45" xfId="0" applyNumberFormat="1" applyFont="1" applyFill="1" applyBorder="1" applyAlignment="1" applyProtection="1">
      <alignment horizontal="left" vertical="top" wrapText="1"/>
      <protection locked="0"/>
    </xf>
    <xf numFmtId="49" fontId="43" fillId="40" borderId="30" xfId="0" applyNumberFormat="1" applyFont="1" applyFill="1" applyBorder="1" applyAlignment="1" applyProtection="1">
      <alignment horizontal="left" vertical="top" wrapText="1"/>
      <protection hidden="1"/>
    </xf>
    <xf numFmtId="49" fontId="2" fillId="40" borderId="34" xfId="0" applyNumberFormat="1" applyFont="1" applyFill="1" applyBorder="1" applyAlignment="1" applyProtection="1">
      <alignment/>
      <protection hidden="1"/>
    </xf>
    <xf numFmtId="49" fontId="52" fillId="42" borderId="35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45" xfId="0" applyNumberFormat="1" applyFont="1" applyFill="1" applyBorder="1" applyAlignment="1" applyProtection="1">
      <alignment horizontal="left" vertical="center" wrapText="1"/>
      <protection hidden="1"/>
    </xf>
    <xf numFmtId="0" fontId="8" fillId="0" borderId="34" xfId="0" applyFont="1" applyBorder="1" applyAlignment="1">
      <alignment wrapText="1"/>
    </xf>
    <xf numFmtId="0" fontId="8" fillId="34" borderId="35" xfId="0" applyFont="1" applyFill="1" applyBorder="1" applyAlignment="1">
      <alignment wrapText="1"/>
    </xf>
    <xf numFmtId="0" fontId="8" fillId="0" borderId="35" xfId="0" applyFont="1" applyBorder="1" applyAlignment="1">
      <alignment/>
    </xf>
    <xf numFmtId="0" fontId="8" fillId="0" borderId="35" xfId="0" applyFont="1" applyBorder="1" applyAlignment="1">
      <alignment wrapText="1"/>
    </xf>
    <xf numFmtId="49" fontId="2" fillId="37" borderId="35" xfId="0" applyNumberFormat="1" applyFont="1" applyFill="1" applyBorder="1" applyAlignment="1" applyProtection="1">
      <alignment horizontal="left" vertical="top" wrapText="1"/>
      <protection locked="0"/>
    </xf>
    <xf numFmtId="49" fontId="2" fillId="39" borderId="35" xfId="0" applyNumberFormat="1" applyFont="1" applyFill="1" applyBorder="1" applyAlignment="1" applyProtection="1">
      <alignment horizontal="left" vertical="top" wrapText="1"/>
      <protection locked="0"/>
    </xf>
    <xf numFmtId="49" fontId="2" fillId="34" borderId="35" xfId="0" applyNumberFormat="1" applyFont="1" applyFill="1" applyBorder="1" applyAlignment="1" applyProtection="1">
      <alignment horizontal="left" vertical="top" wrapText="1"/>
      <protection hidden="1"/>
    </xf>
    <xf numFmtId="49" fontId="2" fillId="34" borderId="35" xfId="0" applyNumberFormat="1" applyFont="1" applyFill="1" applyBorder="1" applyAlignment="1" applyProtection="1">
      <alignment horizontal="left" vertical="center" wrapText="1"/>
      <protection hidden="1"/>
    </xf>
    <xf numFmtId="0" fontId="9" fillId="40" borderId="45" xfId="0" applyFont="1" applyFill="1" applyBorder="1" applyAlignment="1">
      <alignment wrapText="1"/>
    </xf>
    <xf numFmtId="0" fontId="9" fillId="40" borderId="30" xfId="0" applyFont="1" applyFill="1" applyBorder="1" applyAlignment="1">
      <alignment wrapText="1"/>
    </xf>
    <xf numFmtId="49" fontId="52" fillId="42" borderId="47" xfId="0" applyNumberFormat="1" applyFont="1" applyFill="1" applyBorder="1" applyAlignment="1" applyProtection="1">
      <alignment horizontal="left" vertical="center" wrapText="1"/>
      <protection hidden="1"/>
    </xf>
    <xf numFmtId="0" fontId="34" fillId="0" borderId="30" xfId="0" applyFont="1" applyBorder="1" applyAlignment="1">
      <alignment wrapText="1"/>
    </xf>
    <xf numFmtId="49" fontId="5" fillId="0" borderId="15" xfId="0" applyNumberFormat="1" applyFont="1" applyBorder="1" applyAlignment="1" applyProtection="1">
      <alignment horizontal="left" vertical="center" wrapText="1"/>
      <protection hidden="1"/>
    </xf>
    <xf numFmtId="49" fontId="5" fillId="34" borderId="17" xfId="0" applyNumberFormat="1" applyFont="1" applyFill="1" applyBorder="1" applyAlignment="1" applyProtection="1">
      <alignment horizontal="left" vertical="top" wrapText="1"/>
      <protection hidden="1"/>
    </xf>
    <xf numFmtId="49" fontId="2" fillId="33" borderId="20" xfId="0" applyNumberFormat="1" applyFont="1" applyFill="1" applyBorder="1" applyAlignment="1" applyProtection="1">
      <alignment horizontal="left" vertical="center"/>
      <protection hidden="1"/>
    </xf>
    <xf numFmtId="49" fontId="2" fillId="35" borderId="22" xfId="0" applyNumberFormat="1" applyFont="1" applyFill="1" applyBorder="1" applyAlignment="1" applyProtection="1">
      <alignment horizontal="left" vertical="top" wrapText="1"/>
      <protection locked="0"/>
    </xf>
    <xf numFmtId="49" fontId="2" fillId="33" borderId="23" xfId="0" applyNumberFormat="1" applyFont="1" applyFill="1" applyBorder="1" applyAlignment="1" applyProtection="1">
      <alignment horizontal="left" vertical="center"/>
      <protection hidden="1"/>
    </xf>
    <xf numFmtId="49" fontId="2" fillId="35" borderId="25" xfId="0" applyNumberFormat="1" applyFont="1" applyFill="1" applyBorder="1" applyAlignment="1" applyProtection="1">
      <alignment horizontal="left" vertical="top" wrapText="1"/>
      <protection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/>
    </xf>
    <xf numFmtId="49" fontId="2" fillId="35" borderId="29" xfId="0" applyNumberFormat="1" applyFont="1" applyFill="1" applyBorder="1" applyAlignment="1" applyProtection="1">
      <alignment horizontal="left" vertical="top" wrapText="1"/>
      <protection locked="0"/>
    </xf>
    <xf numFmtId="49" fontId="5" fillId="34" borderId="15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17" xfId="0" applyNumberFormat="1" applyFont="1" applyFill="1" applyBorder="1" applyAlignment="1" applyProtection="1">
      <alignment horizontal="left" vertical="top" wrapText="1"/>
      <protection hidden="1"/>
    </xf>
    <xf numFmtId="49" fontId="2" fillId="0" borderId="32" xfId="0" applyNumberFormat="1" applyFont="1" applyBorder="1" applyAlignment="1" applyProtection="1">
      <alignment horizontal="left"/>
      <protection hidden="1"/>
    </xf>
    <xf numFmtId="49" fontId="2" fillId="0" borderId="31" xfId="0" applyNumberFormat="1" applyFont="1" applyBorder="1" applyAlignment="1" applyProtection="1">
      <alignment/>
      <protection hidden="1"/>
    </xf>
    <xf numFmtId="49" fontId="5" fillId="0" borderId="31" xfId="0" applyNumberFormat="1" applyFont="1" applyBorder="1" applyAlignment="1" applyProtection="1">
      <alignment/>
      <protection hidden="1"/>
    </xf>
    <xf numFmtId="0" fontId="27" fillId="0" borderId="25" xfId="0" applyFont="1" applyBorder="1" applyAlignment="1">
      <alignment/>
    </xf>
    <xf numFmtId="0" fontId="27" fillId="0" borderId="25" xfId="0" applyFont="1" applyBorder="1" applyAlignment="1">
      <alignment wrapText="1"/>
    </xf>
    <xf numFmtId="0" fontId="27" fillId="0" borderId="25" xfId="0" applyFont="1" applyBorder="1" applyAlignment="1">
      <alignment horizontal="left" vertical="center"/>
    </xf>
    <xf numFmtId="0" fontId="30" fillId="0" borderId="25" xfId="0" applyFont="1" applyBorder="1" applyAlignment="1">
      <alignment wrapText="1"/>
    </xf>
    <xf numFmtId="0" fontId="27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vertical="center"/>
    </xf>
    <xf numFmtId="0" fontId="30" fillId="0" borderId="22" xfId="0" applyFont="1" applyBorder="1" applyAlignment="1">
      <alignment wrapText="1"/>
    </xf>
    <xf numFmtId="0" fontId="27" fillId="0" borderId="23" xfId="0" applyFont="1" applyBorder="1" applyAlignment="1">
      <alignment vertical="top" wrapText="1"/>
    </xf>
    <xf numFmtId="0" fontId="27" fillId="0" borderId="22" xfId="0" applyFont="1" applyBorder="1" applyAlignment="1">
      <alignment wrapText="1"/>
    </xf>
    <xf numFmtId="49" fontId="5" fillId="38" borderId="23" xfId="0" applyNumberFormat="1" applyFont="1" applyFill="1" applyBorder="1" applyAlignment="1" applyProtection="1">
      <alignment horizontal="left"/>
      <protection hidden="1"/>
    </xf>
    <xf numFmtId="49" fontId="5" fillId="38" borderId="25" xfId="0" applyNumberFormat="1" applyFont="1" applyFill="1" applyBorder="1" applyAlignment="1" applyProtection="1">
      <alignment horizontal="left" vertical="center"/>
      <protection hidden="1"/>
    </xf>
    <xf numFmtId="49" fontId="55" fillId="42" borderId="23" xfId="0" applyNumberFormat="1" applyFont="1" applyFill="1" applyBorder="1" applyAlignment="1" applyProtection="1">
      <alignment horizontal="left"/>
      <protection hidden="1"/>
    </xf>
    <xf numFmtId="49" fontId="55" fillId="42" borderId="25" xfId="0" applyNumberFormat="1" applyFont="1" applyFill="1" applyBorder="1" applyAlignment="1" applyProtection="1">
      <alignment horizontal="left" vertical="center" wrapText="1"/>
      <protection hidden="1"/>
    </xf>
    <xf numFmtId="49" fontId="5" fillId="41" borderId="23" xfId="0" applyNumberFormat="1" applyFont="1" applyFill="1" applyBorder="1" applyAlignment="1" applyProtection="1">
      <alignment horizontal="left" vertical="center"/>
      <protection hidden="1"/>
    </xf>
    <xf numFmtId="49" fontId="5" fillId="41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41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3" xfId="0" applyNumberFormat="1" applyFont="1" applyFill="1" applyBorder="1" applyAlignment="1" applyProtection="1">
      <alignment horizontal="left" vertical="center"/>
      <protection hidden="1"/>
    </xf>
    <xf numFmtId="49" fontId="2" fillId="34" borderId="23" xfId="0" applyNumberFormat="1" applyFont="1" applyFill="1" applyBorder="1" applyAlignment="1" applyProtection="1">
      <alignment horizontal="left" vertical="center"/>
      <protection hidden="1"/>
    </xf>
    <xf numFmtId="49" fontId="2" fillId="34" borderId="25" xfId="0" applyNumberFormat="1" applyFont="1" applyFill="1" applyBorder="1" applyAlignment="1" applyProtection="1">
      <alignment horizontal="left" vertical="top" wrapText="1"/>
      <protection locked="0"/>
    </xf>
    <xf numFmtId="0" fontId="12" fillId="41" borderId="23" xfId="0" applyFont="1" applyFill="1" applyBorder="1" applyAlignment="1">
      <alignment/>
    </xf>
    <xf numFmtId="49" fontId="5" fillId="41" borderId="25" xfId="0" applyNumberFormat="1" applyFont="1" applyFill="1" applyBorder="1" applyAlignment="1" applyProtection="1">
      <alignment horizontal="left" vertical="top" wrapText="1"/>
      <protection locked="0"/>
    </xf>
    <xf numFmtId="49" fontId="5" fillId="40" borderId="23" xfId="0" applyNumberFormat="1" applyFont="1" applyFill="1" applyBorder="1" applyAlignment="1" applyProtection="1">
      <alignment horizontal="left" vertical="center"/>
      <protection hidden="1"/>
    </xf>
    <xf numFmtId="49" fontId="5" fillId="40" borderId="25" xfId="0" applyNumberFormat="1" applyFont="1" applyFill="1" applyBorder="1" applyAlignment="1" applyProtection="1">
      <alignment horizontal="left" vertical="center" wrapText="1"/>
      <protection hidden="1"/>
    </xf>
    <xf numFmtId="0" fontId="16" fillId="0" borderId="25" xfId="0" applyFont="1" applyBorder="1" applyAlignment="1">
      <alignment wrapText="1"/>
    </xf>
    <xf numFmtId="49" fontId="2" fillId="40" borderId="61" xfId="0" applyNumberFormat="1" applyFont="1" applyFill="1" applyBorder="1" applyAlignment="1" applyProtection="1">
      <alignment horizontal="left" vertical="center"/>
      <protection hidden="1"/>
    </xf>
    <xf numFmtId="49" fontId="51" fillId="40" borderId="48" xfId="0" applyNumberFormat="1" applyFont="1" applyFill="1" applyBorder="1" applyAlignment="1" applyProtection="1">
      <alignment horizontal="left" vertical="top" wrapText="1"/>
      <protection locked="0"/>
    </xf>
    <xf numFmtId="49" fontId="2" fillId="40" borderId="23" xfId="0" applyNumberFormat="1" applyFont="1" applyFill="1" applyBorder="1" applyAlignment="1" applyProtection="1">
      <alignment horizontal="left"/>
      <protection hidden="1"/>
    </xf>
    <xf numFmtId="49" fontId="2" fillId="40" borderId="22" xfId="0" applyNumberFormat="1" applyFont="1" applyFill="1" applyBorder="1" applyAlignment="1" applyProtection="1">
      <alignment/>
      <protection hidden="1"/>
    </xf>
    <xf numFmtId="49" fontId="52" fillId="42" borderId="23" xfId="0" applyNumberFormat="1" applyFont="1" applyFill="1" applyBorder="1" applyAlignment="1" applyProtection="1">
      <alignment horizontal="left"/>
      <protection hidden="1"/>
    </xf>
    <xf numFmtId="49" fontId="52" fillId="42" borderId="25" xfId="0" applyNumberFormat="1" applyFont="1" applyFill="1" applyBorder="1" applyAlignment="1" applyProtection="1">
      <alignment horizontal="left" vertical="center" wrapText="1"/>
      <protection hidden="1"/>
    </xf>
    <xf numFmtId="0" fontId="12" fillId="41" borderId="23" xfId="0" applyFont="1" applyFill="1" applyBorder="1" applyAlignment="1" applyProtection="1">
      <alignment/>
      <protection hidden="1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34" borderId="25" xfId="0" applyFont="1" applyFill="1" applyBorder="1" applyAlignment="1">
      <alignment wrapText="1"/>
    </xf>
    <xf numFmtId="49" fontId="2" fillId="37" borderId="23" xfId="0" applyNumberFormat="1" applyFont="1" applyFill="1" applyBorder="1" applyAlignment="1" applyProtection="1">
      <alignment horizontal="left" vertical="center"/>
      <protection hidden="1"/>
    </xf>
    <xf numFmtId="49" fontId="2" fillId="37" borderId="25" xfId="0" applyNumberFormat="1" applyFont="1" applyFill="1" applyBorder="1" applyAlignment="1" applyProtection="1">
      <alignment horizontal="left" vertical="top" wrapText="1"/>
      <protection locked="0"/>
    </xf>
    <xf numFmtId="49" fontId="2" fillId="39" borderId="23" xfId="0" applyNumberFormat="1" applyFont="1" applyFill="1" applyBorder="1" applyAlignment="1" applyProtection="1">
      <alignment horizontal="left" vertical="center"/>
      <protection hidden="1"/>
    </xf>
    <xf numFmtId="49" fontId="2" fillId="39" borderId="25" xfId="0" applyNumberFormat="1" applyFont="1" applyFill="1" applyBorder="1" applyAlignment="1" applyProtection="1">
      <alignment horizontal="left" vertical="top" wrapText="1"/>
      <protection locked="0"/>
    </xf>
    <xf numFmtId="49" fontId="2" fillId="34" borderId="25" xfId="0" applyNumberFormat="1" applyFont="1" applyFill="1" applyBorder="1" applyAlignment="1" applyProtection="1">
      <alignment horizontal="left" vertical="top" wrapText="1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3" xfId="0" applyNumberFormat="1" applyFont="1" applyFill="1" applyBorder="1" applyAlignment="1" applyProtection="1">
      <alignment horizontal="left" vertical="center" shrinkToFit="1"/>
      <protection hidden="1"/>
    </xf>
    <xf numFmtId="0" fontId="9" fillId="40" borderId="23" xfId="0" applyFont="1" applyFill="1" applyBorder="1" applyAlignment="1">
      <alignment vertical="top" wrapText="1"/>
    </xf>
    <xf numFmtId="0" fontId="9" fillId="40" borderId="44" xfId="0" applyFont="1" applyFill="1" applyBorder="1" applyAlignment="1">
      <alignment wrapText="1"/>
    </xf>
    <xf numFmtId="0" fontId="9" fillId="40" borderId="61" xfId="0" applyFont="1" applyFill="1" applyBorder="1" applyAlignment="1">
      <alignment vertical="top" wrapText="1"/>
    </xf>
    <xf numFmtId="0" fontId="9" fillId="40" borderId="48" xfId="0" applyFont="1" applyFill="1" applyBorder="1" applyAlignment="1">
      <alignment vertical="center" wrapText="1"/>
    </xf>
    <xf numFmtId="0" fontId="9" fillId="42" borderId="51" xfId="0" applyFont="1" applyFill="1" applyBorder="1" applyAlignment="1">
      <alignment vertical="top" wrapText="1"/>
    </xf>
    <xf numFmtId="49" fontId="52" fillId="42" borderId="46" xfId="0" applyNumberFormat="1" applyFont="1" applyFill="1" applyBorder="1" applyAlignment="1" applyProtection="1">
      <alignment horizontal="left" vertical="center" wrapText="1"/>
      <protection hidden="1"/>
    </xf>
    <xf numFmtId="0" fontId="27" fillId="34" borderId="23" xfId="0" applyFont="1" applyFill="1" applyBorder="1" applyAlignment="1">
      <alignment vertical="top" wrapText="1"/>
    </xf>
    <xf numFmtId="0" fontId="9" fillId="34" borderId="23" xfId="0" applyFont="1" applyFill="1" applyBorder="1" applyAlignment="1">
      <alignment vertical="top" wrapText="1"/>
    </xf>
    <xf numFmtId="0" fontId="31" fillId="0" borderId="25" xfId="0" applyFont="1" applyBorder="1" applyAlignment="1">
      <alignment wrapText="1"/>
    </xf>
    <xf numFmtId="0" fontId="45" fillId="34" borderId="23" xfId="0" applyFont="1" applyFill="1" applyBorder="1" applyAlignment="1">
      <alignment vertical="top" wrapText="1"/>
    </xf>
    <xf numFmtId="0" fontId="32" fillId="0" borderId="25" xfId="0" applyFont="1" applyBorder="1" applyAlignment="1">
      <alignment horizontal="left" wrapText="1"/>
    </xf>
    <xf numFmtId="0" fontId="16" fillId="34" borderId="25" xfId="0" applyFont="1" applyFill="1" applyBorder="1" applyAlignment="1">
      <alignment wrapText="1"/>
    </xf>
    <xf numFmtId="0" fontId="27" fillId="34" borderId="51" xfId="0" applyFont="1" applyFill="1" applyBorder="1" applyAlignment="1">
      <alignment vertical="top" wrapText="1"/>
    </xf>
    <xf numFmtId="0" fontId="16" fillId="34" borderId="44" xfId="0" applyFont="1" applyFill="1" applyBorder="1" applyAlignment="1">
      <alignment wrapText="1"/>
    </xf>
    <xf numFmtId="0" fontId="25" fillId="34" borderId="20" xfId="0" applyFont="1" applyFill="1" applyBorder="1" applyAlignment="1">
      <alignment vertical="top" wrapText="1"/>
    </xf>
    <xf numFmtId="0" fontId="27" fillId="34" borderId="20" xfId="0" applyFont="1" applyFill="1" applyBorder="1" applyAlignment="1">
      <alignment vertical="top" wrapText="1"/>
    </xf>
    <xf numFmtId="49" fontId="2" fillId="34" borderId="15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Border="1" applyAlignment="1">
      <alignment/>
    </xf>
    <xf numFmtId="0" fontId="27" fillId="0" borderId="35" xfId="0" applyFont="1" applyBorder="1" applyAlignment="1">
      <alignment horizontal="center" vertical="center" wrapText="1"/>
    </xf>
    <xf numFmtId="0" fontId="27" fillId="34" borderId="52" xfId="0" applyFont="1" applyFill="1" applyBorder="1" applyAlignment="1">
      <alignment vertical="top" wrapText="1"/>
    </xf>
    <xf numFmtId="0" fontId="16" fillId="0" borderId="44" xfId="0" applyFont="1" applyBorder="1" applyAlignment="1">
      <alignment wrapText="1"/>
    </xf>
    <xf numFmtId="1" fontId="5" fillId="34" borderId="52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38" xfId="0" applyNumberFormat="1" applyFont="1" applyFill="1" applyBorder="1" applyAlignment="1" applyProtection="1">
      <alignment horizontal="center" vertical="center" shrinkToFit="1"/>
      <protection locked="0"/>
    </xf>
    <xf numFmtId="1" fontId="5" fillId="37" borderId="38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38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45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44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42" xfId="0" applyNumberFormat="1" applyFont="1" applyFill="1" applyBorder="1" applyAlignment="1" applyProtection="1">
      <alignment horizontal="center" vertical="center" shrinkToFit="1"/>
      <protection locked="0"/>
    </xf>
    <xf numFmtId="1" fontId="5" fillId="34" borderId="5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>
      <alignment/>
    </xf>
    <xf numFmtId="1" fontId="5" fillId="37" borderId="11" xfId="0" applyNumberFormat="1" applyFont="1" applyFill="1" applyBorder="1" applyAlignment="1" applyProtection="1">
      <alignment horizontal="center" vertical="center" shrinkToFit="1"/>
      <protection hidden="1"/>
    </xf>
    <xf numFmtId="1" fontId="2" fillId="34" borderId="11" xfId="0" applyNumberFormat="1" applyFont="1" applyFill="1" applyBorder="1" applyAlignment="1" applyProtection="1">
      <alignment horizontal="center" vertical="center" shrinkToFit="1"/>
      <protection hidden="1"/>
    </xf>
    <xf numFmtId="1" fontId="5" fillId="34" borderId="30" xfId="0" applyNumberFormat="1" applyFont="1" applyFill="1" applyBorder="1" applyAlignment="1" applyProtection="1">
      <alignment horizontal="center" vertical="center" shrinkToFit="1"/>
      <protection hidden="1"/>
    </xf>
    <xf numFmtId="0" fontId="61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6" fillId="0" borderId="0" xfId="0" applyNumberFormat="1" applyFont="1" applyAlignment="1">
      <alignment horizontal="justify"/>
    </xf>
    <xf numFmtId="0" fontId="56" fillId="0" borderId="0" xfId="0" applyFont="1" applyAlignment="1">
      <alignment horizontal="justify" vertical="top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left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justify" vertical="top" wrapText="1"/>
    </xf>
    <xf numFmtId="0" fontId="0" fillId="0" borderId="0" xfId="0" applyAlignment="1">
      <alignment vertical="top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justify" vertical="center"/>
    </xf>
    <xf numFmtId="0" fontId="68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 applyProtection="1">
      <alignment/>
      <protection hidden="1"/>
    </xf>
    <xf numFmtId="0" fontId="59" fillId="33" borderId="19" xfId="0" applyNumberFormat="1" applyFont="1" applyFill="1" applyBorder="1" applyAlignment="1" applyProtection="1">
      <alignment horizontal="center" vertical="center"/>
      <protection hidden="1"/>
    </xf>
    <xf numFmtId="49" fontId="59" fillId="0" borderId="0" xfId="0" applyNumberFormat="1" applyFont="1" applyAlignment="1" applyProtection="1">
      <alignment vertical="top" wrapText="1"/>
      <protection hidden="1"/>
    </xf>
    <xf numFmtId="0" fontId="59" fillId="0" borderId="54" xfId="0" applyFont="1" applyBorder="1" applyAlignment="1">
      <alignment/>
    </xf>
    <xf numFmtId="0" fontId="69" fillId="0" borderId="11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34" fillId="34" borderId="62" xfId="0" applyFont="1" applyFill="1" applyBorder="1" applyAlignment="1">
      <alignment vertical="top" wrapText="1"/>
    </xf>
    <xf numFmtId="0" fontId="27" fillId="0" borderId="63" xfId="0" applyFont="1" applyBorder="1" applyAlignment="1">
      <alignment vertical="top" wrapText="1"/>
    </xf>
    <xf numFmtId="0" fontId="30" fillId="38" borderId="64" xfId="0" applyFont="1" applyFill="1" applyBorder="1" applyAlignment="1">
      <alignment/>
    </xf>
    <xf numFmtId="0" fontId="27" fillId="0" borderId="22" xfId="0" applyFont="1" applyBorder="1" applyAlignment="1">
      <alignment/>
    </xf>
    <xf numFmtId="0" fontId="30" fillId="34" borderId="19" xfId="0" applyFont="1" applyFill="1" applyBorder="1" applyAlignment="1">
      <alignment/>
    </xf>
    <xf numFmtId="0" fontId="27" fillId="0" borderId="19" xfId="0" applyFont="1" applyBorder="1" applyAlignment="1">
      <alignment vertical="center" wrapText="1"/>
    </xf>
    <xf numFmtId="49" fontId="34" fillId="34" borderId="17" xfId="0" applyNumberFormat="1" applyFont="1" applyFill="1" applyBorder="1" applyAlignment="1" applyProtection="1">
      <alignment horizontal="left" vertical="top" wrapText="1"/>
      <protection locked="0"/>
    </xf>
    <xf numFmtId="0" fontId="45" fillId="34" borderId="20" xfId="0" applyFont="1" applyFill="1" applyBorder="1" applyAlignment="1">
      <alignment vertical="top" wrapText="1"/>
    </xf>
    <xf numFmtId="49" fontId="27" fillId="34" borderId="20" xfId="0" applyNumberFormat="1" applyFont="1" applyFill="1" applyBorder="1" applyAlignment="1" applyProtection="1">
      <alignment horizontal="left" vertical="center"/>
      <protection hidden="1"/>
    </xf>
    <xf numFmtId="49" fontId="27" fillId="34" borderId="23" xfId="0" applyNumberFormat="1" applyFont="1" applyFill="1" applyBorder="1" applyAlignment="1" applyProtection="1">
      <alignment horizontal="left" vertical="center"/>
      <protection hidden="1"/>
    </xf>
    <xf numFmtId="0" fontId="34" fillId="0" borderId="17" xfId="0" applyFont="1" applyBorder="1" applyAlignment="1">
      <alignment wrapText="1"/>
    </xf>
    <xf numFmtId="0" fontId="34" fillId="0" borderId="48" xfId="0" applyFont="1" applyBorder="1" applyAlignment="1">
      <alignment vertical="center" wrapText="1"/>
    </xf>
    <xf numFmtId="2" fontId="2" fillId="34" borderId="33" xfId="0" applyNumberFormat="1" applyFont="1" applyFill="1" applyBorder="1" applyAlignment="1" applyProtection="1">
      <alignment horizontal="center" vertical="center" shrinkToFit="1"/>
      <protection locked="0"/>
    </xf>
    <xf numFmtId="2" fontId="2" fillId="34" borderId="15" xfId="0" applyNumberFormat="1" applyFont="1" applyFill="1" applyBorder="1" applyAlignment="1" applyProtection="1">
      <alignment horizontal="center" vertical="center" shrinkToFit="1"/>
      <protection locked="0"/>
    </xf>
    <xf numFmtId="2" fontId="2" fillId="34" borderId="13" xfId="0" applyNumberFormat="1" applyFont="1" applyFill="1" applyBorder="1" applyAlignment="1" applyProtection="1">
      <alignment horizontal="center" vertical="center" shrinkToFit="1"/>
      <protection locked="0"/>
    </xf>
    <xf numFmtId="2" fontId="2" fillId="34" borderId="65" xfId="0" applyNumberFormat="1" applyFont="1" applyFill="1" applyBorder="1" applyAlignment="1" applyProtection="1">
      <alignment horizontal="center" vertical="center" shrinkToFit="1"/>
      <protection locked="0"/>
    </xf>
    <xf numFmtId="2" fontId="2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24" xfId="0" applyFont="1" applyBorder="1" applyAlignment="1">
      <alignment/>
    </xf>
    <xf numFmtId="0" fontId="27" fillId="0" borderId="42" xfId="0" applyFont="1" applyBorder="1" applyAlignment="1">
      <alignment/>
    </xf>
    <xf numFmtId="0" fontId="27" fillId="0" borderId="16" xfId="0" applyFont="1" applyBorder="1" applyAlignment="1">
      <alignment/>
    </xf>
    <xf numFmtId="0" fontId="34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48" fillId="0" borderId="24" xfId="0" applyFont="1" applyBorder="1" applyAlignment="1">
      <alignment horizontal="center"/>
    </xf>
    <xf numFmtId="0" fontId="48" fillId="0" borderId="19" xfId="0" applyFont="1" applyBorder="1" applyAlignment="1">
      <alignment horizontal="center"/>
    </xf>
    <xf numFmtId="0" fontId="27" fillId="34" borderId="24" xfId="0" applyFont="1" applyFill="1" applyBorder="1" applyAlignment="1">
      <alignment horizontal="center"/>
    </xf>
    <xf numFmtId="0" fontId="30" fillId="34" borderId="35" xfId="0" applyFont="1" applyFill="1" applyBorder="1" applyAlignment="1">
      <alignment horizontal="center"/>
    </xf>
    <xf numFmtId="0" fontId="30" fillId="34" borderId="19" xfId="0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12" fillId="0" borderId="19" xfId="0" applyFont="1" applyBorder="1" applyAlignment="1">
      <alignment horizontal="left" wrapText="1"/>
    </xf>
    <xf numFmtId="0" fontId="113" fillId="0" borderId="19" xfId="0" applyFont="1" applyBorder="1" applyAlignment="1">
      <alignment horizontal="center" vertical="center" wrapText="1"/>
    </xf>
    <xf numFmtId="0" fontId="57" fillId="0" borderId="19" xfId="0" applyFont="1" applyBorder="1" applyAlignment="1">
      <alignment/>
    </xf>
    <xf numFmtId="0" fontId="114" fillId="0" borderId="19" xfId="0" applyFont="1" applyBorder="1" applyAlignment="1">
      <alignment vertical="center" wrapText="1"/>
    </xf>
    <xf numFmtId="0" fontId="56" fillId="0" borderId="19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113" fillId="0" borderId="19" xfId="0" applyFont="1" applyBorder="1" applyAlignment="1">
      <alignment vertical="center" wrapText="1"/>
    </xf>
    <xf numFmtId="0" fontId="56" fillId="0" borderId="19" xfId="0" applyFont="1" applyBorder="1" applyAlignment="1">
      <alignment horizontal="center" vertical="top"/>
    </xf>
    <xf numFmtId="0" fontId="56" fillId="0" borderId="19" xfId="0" applyFont="1" applyBorder="1" applyAlignment="1">
      <alignment horizontal="center" wrapText="1"/>
    </xf>
    <xf numFmtId="0" fontId="61" fillId="0" borderId="19" xfId="0" applyFont="1" applyBorder="1" applyAlignment="1">
      <alignment vertical="top" wrapText="1"/>
    </xf>
    <xf numFmtId="0" fontId="115" fillId="0" borderId="19" xfId="0" applyFont="1" applyBorder="1" applyAlignment="1">
      <alignment horizontal="left" wrapText="1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vertical="center" wrapText="1"/>
    </xf>
    <xf numFmtId="0" fontId="56" fillId="0" borderId="0" xfId="0" applyNumberFormat="1" applyFont="1" applyAlignment="1">
      <alignment horizontal="left" wrapText="1"/>
    </xf>
    <xf numFmtId="1" fontId="48" fillId="34" borderId="20" xfId="0" applyNumberFormat="1" applyFont="1" applyFill="1" applyBorder="1" applyAlignment="1" applyProtection="1">
      <alignment horizontal="center" vertical="center" shrinkToFit="1"/>
      <protection hidden="1"/>
    </xf>
    <xf numFmtId="1" fontId="27" fillId="0" borderId="18" xfId="0" applyNumberFormat="1" applyFont="1" applyBorder="1" applyAlignment="1">
      <alignment horizontal="center" vertical="center" wrapText="1"/>
    </xf>
    <xf numFmtId="0" fontId="27" fillId="37" borderId="19" xfId="0" applyFont="1" applyFill="1" applyBorder="1" applyAlignment="1">
      <alignment horizontal="center" vertical="center" wrapText="1"/>
    </xf>
    <xf numFmtId="0" fontId="27" fillId="37" borderId="25" xfId="0" applyFont="1" applyFill="1" applyBorder="1" applyAlignment="1">
      <alignment horizontal="center"/>
    </xf>
    <xf numFmtId="0" fontId="27" fillId="0" borderId="3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0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1" fontId="48" fillId="34" borderId="23" xfId="0" applyNumberFormat="1" applyFont="1" applyFill="1" applyBorder="1" applyAlignment="1" applyProtection="1">
      <alignment horizontal="center" vertical="center" shrinkToFit="1"/>
      <protection hidden="1"/>
    </xf>
    <xf numFmtId="1" fontId="27" fillId="0" borderId="19" xfId="0" applyNumberFormat="1" applyFont="1" applyBorder="1" applyAlignment="1">
      <alignment horizontal="center" vertical="center" wrapText="1"/>
    </xf>
    <xf numFmtId="0" fontId="27" fillId="37" borderId="25" xfId="0" applyFont="1" applyFill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48" fillId="0" borderId="35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/>
    </xf>
    <xf numFmtId="1" fontId="51" fillId="34" borderId="23" xfId="0" applyNumberFormat="1" applyFont="1" applyFill="1" applyBorder="1" applyAlignment="1" applyProtection="1">
      <alignment horizontal="center" vertical="center" shrinkToFit="1"/>
      <protection hidden="1"/>
    </xf>
    <xf numFmtId="1" fontId="34" fillId="0" borderId="19" xfId="0" applyNumberFormat="1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1" fontId="27" fillId="34" borderId="23" xfId="0" applyNumberFormat="1" applyFont="1" applyFill="1" applyBorder="1" applyAlignment="1">
      <alignment horizontal="center" vertical="center" wrapText="1"/>
    </xf>
    <xf numFmtId="1" fontId="27" fillId="34" borderId="19" xfId="0" applyNumberFormat="1" applyFont="1" applyFill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 vertical="center"/>
    </xf>
    <xf numFmtId="0" fontId="34" fillId="34" borderId="25" xfId="0" applyFont="1" applyFill="1" applyBorder="1" applyAlignment="1">
      <alignment horizontal="center" vertical="center"/>
    </xf>
    <xf numFmtId="0" fontId="34" fillId="34" borderId="24" xfId="0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 horizontal="center"/>
    </xf>
    <xf numFmtId="0" fontId="48" fillId="34" borderId="25" xfId="0" applyFont="1" applyFill="1" applyBorder="1" applyAlignment="1">
      <alignment horizontal="center"/>
    </xf>
    <xf numFmtId="0" fontId="27" fillId="37" borderId="18" xfId="0" applyFont="1" applyFill="1" applyBorder="1" applyAlignment="1">
      <alignment horizontal="center" vertical="center" wrapText="1"/>
    </xf>
    <xf numFmtId="1" fontId="51" fillId="34" borderId="20" xfId="0" applyNumberFormat="1" applyFont="1" applyFill="1" applyBorder="1" applyAlignment="1" applyProtection="1">
      <alignment horizontal="center" vertical="center" shrinkToFit="1"/>
      <protection hidden="1"/>
    </xf>
    <xf numFmtId="1" fontId="34" fillId="0" borderId="18" xfId="0" applyNumberFormat="1" applyFont="1" applyBorder="1" applyAlignment="1">
      <alignment horizontal="center" vertical="center" wrapText="1"/>
    </xf>
    <xf numFmtId="0" fontId="34" fillId="37" borderId="18" xfId="0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4" fillId="37" borderId="2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4" fillId="37" borderId="22" xfId="0" applyFont="1" applyFill="1" applyBorder="1" applyAlignment="1">
      <alignment horizontal="center" vertical="center" wrapText="1"/>
    </xf>
    <xf numFmtId="0" fontId="27" fillId="37" borderId="22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" fontId="2" fillId="37" borderId="25" xfId="0" applyNumberFormat="1" applyFont="1" applyFill="1" applyBorder="1" applyAlignment="1" applyProtection="1">
      <alignment horizontal="center" vertical="center" shrinkToFit="1"/>
      <protection hidden="1"/>
    </xf>
    <xf numFmtId="0" fontId="0" fillId="34" borderId="23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0" fillId="37" borderId="25" xfId="0" applyFont="1" applyFill="1" applyBorder="1" applyAlignment="1">
      <alignment horizontal="center"/>
    </xf>
    <xf numFmtId="0" fontId="0" fillId="34" borderId="35" xfId="0" applyFont="1" applyFill="1" applyBorder="1" applyAlignment="1">
      <alignment horizontal="center"/>
    </xf>
    <xf numFmtId="0" fontId="0" fillId="34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4" borderId="23" xfId="0" applyFont="1" applyFill="1" applyBorder="1" applyAlignment="1" applyProtection="1">
      <alignment/>
      <protection hidden="1"/>
    </xf>
    <xf numFmtId="0" fontId="0" fillId="34" borderId="44" xfId="0" applyFont="1" applyFill="1" applyBorder="1" applyAlignment="1" applyProtection="1">
      <alignment/>
      <protection hidden="1"/>
    </xf>
    <xf numFmtId="1" fontId="2" fillId="37" borderId="44" xfId="0" applyNumberFormat="1" applyFont="1" applyFill="1" applyBorder="1" applyAlignment="1" applyProtection="1">
      <alignment horizontal="center" vertical="center" shrinkToFit="1"/>
      <protection hidden="1"/>
    </xf>
    <xf numFmtId="0" fontId="0" fillId="34" borderId="43" xfId="0" applyFont="1" applyFill="1" applyBorder="1" applyAlignment="1" applyProtection="1">
      <alignment/>
      <protection hidden="1"/>
    </xf>
    <xf numFmtId="0" fontId="0" fillId="34" borderId="25" xfId="0" applyFont="1" applyFill="1" applyBorder="1" applyAlignment="1" applyProtection="1">
      <alignment/>
      <protection hidden="1"/>
    </xf>
    <xf numFmtId="0" fontId="0" fillId="34" borderId="35" xfId="0" applyFont="1" applyFill="1" applyBorder="1" applyAlignment="1" applyProtection="1">
      <alignment/>
      <protection hidden="1"/>
    </xf>
    <xf numFmtId="0" fontId="0" fillId="34" borderId="19" xfId="0" applyFont="1" applyFill="1" applyBorder="1" applyAlignment="1" applyProtection="1">
      <alignment/>
      <protection hidden="1"/>
    </xf>
    <xf numFmtId="1" fontId="2" fillId="37" borderId="19" xfId="0" applyNumberFormat="1" applyFont="1" applyFill="1" applyBorder="1" applyAlignment="1" applyProtection="1">
      <alignment horizontal="center" shrinkToFit="1"/>
      <protection hidden="1"/>
    </xf>
    <xf numFmtId="1" fontId="2" fillId="37" borderId="25" xfId="0" applyNumberFormat="1" applyFont="1" applyFill="1" applyBorder="1" applyAlignment="1" applyProtection="1">
      <alignment horizontal="center" shrinkToFit="1"/>
      <protection hidden="1"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1" fontId="2" fillId="37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1" xfId="0" applyFont="1" applyBorder="1" applyAlignment="1">
      <alignment/>
    </xf>
    <xf numFmtId="1" fontId="5" fillId="37" borderId="22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46" xfId="0" applyNumberFormat="1" applyFont="1" applyFill="1" applyBorder="1" applyAlignment="1" applyProtection="1">
      <alignment horizontal="center" vertical="center" shrinkToFit="1"/>
      <protection hidden="1"/>
    </xf>
    <xf numFmtId="1" fontId="5" fillId="37" borderId="17" xfId="0" applyNumberFormat="1" applyFont="1" applyFill="1" applyBorder="1" applyAlignment="1" applyProtection="1">
      <alignment horizontal="center" vertical="center" shrinkToFit="1"/>
      <protection hidden="1"/>
    </xf>
    <xf numFmtId="49" fontId="51" fillId="34" borderId="30" xfId="0" applyNumberFormat="1" applyFont="1" applyFill="1" applyBorder="1" applyAlignment="1" applyProtection="1">
      <alignment horizontal="center" vertical="center" wrapText="1"/>
      <protection hidden="1"/>
    </xf>
    <xf numFmtId="49" fontId="51" fillId="34" borderId="11" xfId="0" applyNumberFormat="1" applyFont="1" applyFill="1" applyBorder="1" applyAlignment="1" applyProtection="1">
      <alignment horizontal="center" vertical="center" wrapText="1"/>
      <protection hidden="1"/>
    </xf>
    <xf numFmtId="1" fontId="2" fillId="37" borderId="15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8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5" xfId="0" applyFont="1" applyBorder="1" applyAlignment="1">
      <alignment/>
    </xf>
    <xf numFmtId="49" fontId="12" fillId="34" borderId="3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6" xfId="0" applyNumberFormat="1" applyBorder="1" applyAlignment="1">
      <alignment vertical="top" wrapText="1"/>
    </xf>
    <xf numFmtId="0" fontId="0" fillId="0" borderId="67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7" xfId="0" applyNumberFormat="1" applyBorder="1" applyAlignment="1">
      <alignment horizontal="center" vertical="top" wrapText="1"/>
    </xf>
    <xf numFmtId="0" fontId="0" fillId="0" borderId="68" xfId="0" applyNumberFormat="1" applyBorder="1" applyAlignment="1">
      <alignment horizontal="center" vertical="top" wrapText="1"/>
    </xf>
    <xf numFmtId="0" fontId="32" fillId="0" borderId="0" xfId="0" applyFont="1" applyBorder="1" applyAlignment="1">
      <alignment/>
    </xf>
    <xf numFmtId="1" fontId="4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right"/>
    </xf>
    <xf numFmtId="0" fontId="0" fillId="0" borderId="32" xfId="0" applyBorder="1" applyAlignment="1" applyProtection="1">
      <alignment vertical="center" textRotation="90" wrapText="1"/>
      <protection hidden="1"/>
    </xf>
    <xf numFmtId="0" fontId="0" fillId="0" borderId="32" xfId="0" applyFont="1" applyBorder="1" applyAlignment="1" applyProtection="1">
      <alignment vertical="center" textRotation="90" wrapText="1"/>
      <protection hidden="1"/>
    </xf>
    <xf numFmtId="0" fontId="27" fillId="44" borderId="18" xfId="0" applyFont="1" applyFill="1" applyBorder="1" applyAlignment="1">
      <alignment horizontal="center"/>
    </xf>
    <xf numFmtId="0" fontId="56" fillId="0" borderId="0" xfId="0" applyFont="1" applyAlignment="1">
      <alignment horizontal="center" wrapText="1"/>
    </xf>
    <xf numFmtId="0" fontId="59" fillId="0" borderId="0" xfId="0" applyFont="1" applyAlignment="1">
      <alignment horizontal="left"/>
    </xf>
    <xf numFmtId="0" fontId="0" fillId="0" borderId="0" xfId="0" applyAlignment="1">
      <alignment/>
    </xf>
    <xf numFmtId="0" fontId="69" fillId="0" borderId="0" xfId="0" applyFont="1" applyAlignment="1">
      <alignment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2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 vertical="center"/>
    </xf>
    <xf numFmtId="0" fontId="59" fillId="34" borderId="39" xfId="0" applyFont="1" applyFill="1" applyBorder="1" applyAlignment="1" applyProtection="1">
      <alignment horizontal="center" vertical="center"/>
      <protection hidden="1"/>
    </xf>
    <xf numFmtId="0" fontId="59" fillId="34" borderId="18" xfId="0" applyFont="1" applyFill="1" applyBorder="1" applyAlignment="1" applyProtection="1">
      <alignment horizontal="center" vertical="center"/>
      <protection hidden="1"/>
    </xf>
    <xf numFmtId="0" fontId="59" fillId="34" borderId="39" xfId="0" applyNumberFormat="1" applyFont="1" applyFill="1" applyBorder="1" applyAlignment="1" applyProtection="1">
      <alignment horizontal="center" vertical="center"/>
      <protection hidden="1"/>
    </xf>
    <xf numFmtId="0" fontId="59" fillId="34" borderId="18" xfId="0" applyNumberFormat="1" applyFont="1" applyFill="1" applyBorder="1" applyAlignment="1" applyProtection="1">
      <alignment horizontal="center" vertical="center"/>
      <protection hidden="1"/>
    </xf>
    <xf numFmtId="0" fontId="59" fillId="34" borderId="19" xfId="0" applyFont="1" applyFill="1" applyBorder="1" applyAlignment="1" applyProtection="1">
      <alignment horizontal="center" vertical="center"/>
      <protection hidden="1"/>
    </xf>
    <xf numFmtId="0" fontId="22" fillId="0" borderId="69" xfId="0" applyFont="1" applyBorder="1" applyAlignment="1" applyProtection="1">
      <alignment horizontal="center"/>
      <protection hidden="1"/>
    </xf>
    <xf numFmtId="0" fontId="59" fillId="0" borderId="39" xfId="0" applyFont="1" applyBorder="1" applyAlignment="1" applyProtection="1">
      <alignment horizontal="center" vertical="center" wrapText="1"/>
      <protection hidden="1"/>
    </xf>
    <xf numFmtId="0" fontId="59" fillId="0" borderId="38" xfId="0" applyFont="1" applyBorder="1" applyAlignment="1" applyProtection="1">
      <alignment horizontal="center" vertical="center" wrapText="1"/>
      <protection hidden="1"/>
    </xf>
    <xf numFmtId="0" fontId="59" fillId="0" borderId="18" xfId="0" applyFont="1" applyBorder="1" applyAlignment="1" applyProtection="1">
      <alignment horizontal="center" vertical="center" wrapText="1"/>
      <protection hidden="1"/>
    </xf>
    <xf numFmtId="0" fontId="59" fillId="0" borderId="19" xfId="0" applyFont="1" applyFill="1" applyBorder="1" applyAlignment="1" applyProtection="1">
      <alignment horizontal="center" vertical="center" wrapText="1"/>
      <protection hidden="1"/>
    </xf>
    <xf numFmtId="0" fontId="59" fillId="0" borderId="39" xfId="0" applyFont="1" applyFill="1" applyBorder="1" applyAlignment="1" applyProtection="1">
      <alignment horizontal="center" vertical="center" wrapText="1"/>
      <protection hidden="1"/>
    </xf>
    <xf numFmtId="0" fontId="59" fillId="0" borderId="38" xfId="0" applyFont="1" applyFill="1" applyBorder="1" applyAlignment="1" applyProtection="1">
      <alignment horizontal="center" vertical="center" wrapText="1"/>
      <protection hidden="1"/>
    </xf>
    <xf numFmtId="0" fontId="59" fillId="0" borderId="18" xfId="0" applyFont="1" applyFill="1" applyBorder="1" applyAlignment="1" applyProtection="1">
      <alignment horizontal="center" vertical="center" wrapText="1"/>
      <protection hidden="1"/>
    </xf>
    <xf numFmtId="0" fontId="59" fillId="0" borderId="19" xfId="0" applyFont="1" applyBorder="1" applyAlignment="1">
      <alignment horizontal="center" vertical="center" wrapText="1"/>
    </xf>
    <xf numFmtId="1" fontId="59" fillId="0" borderId="19" xfId="0" applyNumberFormat="1" applyFont="1" applyBorder="1" applyAlignment="1" applyProtection="1">
      <alignment horizontal="center" vertical="center" wrapText="1" shrinkToFit="1"/>
      <protection hidden="1"/>
    </xf>
    <xf numFmtId="0" fontId="59" fillId="0" borderId="19" xfId="0" applyFont="1" applyBorder="1" applyAlignment="1" applyProtection="1">
      <alignment horizontal="center" vertical="center" wrapText="1" shrinkToFit="1"/>
      <protection hidden="1"/>
    </xf>
    <xf numFmtId="0" fontId="59" fillId="0" borderId="24" xfId="0" applyFont="1" applyFill="1" applyBorder="1" applyAlignment="1" applyProtection="1">
      <alignment horizontal="center" vertical="center" wrapText="1"/>
      <protection hidden="1"/>
    </xf>
    <xf numFmtId="0" fontId="59" fillId="0" borderId="35" xfId="0" applyFont="1" applyFill="1" applyBorder="1" applyAlignment="1" applyProtection="1">
      <alignment horizontal="center" vertical="center" wrapText="1"/>
      <protection hidden="1"/>
    </xf>
    <xf numFmtId="49" fontId="70" fillId="0" borderId="39" xfId="0" applyNumberFormat="1" applyFont="1" applyFill="1" applyBorder="1" applyAlignment="1" applyProtection="1">
      <alignment horizontal="center" vertical="center" wrapText="1" shrinkToFit="1"/>
      <protection hidden="1"/>
    </xf>
    <xf numFmtId="0" fontId="59" fillId="0" borderId="38" xfId="0" applyFont="1" applyBorder="1" applyAlignment="1">
      <alignment/>
    </xf>
    <xf numFmtId="0" fontId="59" fillId="0" borderId="18" xfId="0" applyFont="1" applyBorder="1" applyAlignment="1">
      <alignment/>
    </xf>
    <xf numFmtId="49" fontId="59" fillId="0" borderId="39" xfId="0" applyNumberFormat="1" applyFont="1" applyFill="1" applyBorder="1" applyAlignment="1" applyProtection="1">
      <alignment horizontal="center" vertical="center" wrapText="1" shrinkToFit="1"/>
      <protection hidden="1"/>
    </xf>
    <xf numFmtId="49" fontId="5" fillId="0" borderId="70" xfId="0" applyNumberFormat="1" applyFont="1" applyBorder="1" applyAlignment="1" applyProtection="1">
      <alignment horizontal="center" vertical="center"/>
      <protection hidden="1"/>
    </xf>
    <xf numFmtId="49" fontId="5" fillId="0" borderId="52" xfId="0" applyNumberFormat="1" applyFont="1" applyBorder="1" applyAlignment="1" applyProtection="1">
      <alignment horizontal="center" vertical="center"/>
      <protection hidden="1"/>
    </xf>
    <xf numFmtId="49" fontId="5" fillId="0" borderId="14" xfId="0" applyNumberFormat="1" applyFont="1" applyBorder="1" applyAlignment="1" applyProtection="1">
      <alignment horizontal="center" vertical="center"/>
      <protection hidden="1"/>
    </xf>
    <xf numFmtId="49" fontId="5" fillId="0" borderId="64" xfId="0" applyNumberFormat="1" applyFont="1" applyBorder="1" applyAlignment="1" applyProtection="1">
      <alignment horizontal="center" vertical="center" wrapText="1"/>
      <protection hidden="1"/>
    </xf>
    <xf numFmtId="49" fontId="5" fillId="0" borderId="46" xfId="0" applyNumberFormat="1" applyFont="1" applyBorder="1" applyAlignment="1" applyProtection="1">
      <alignment horizontal="center" vertical="center" wrapText="1"/>
      <protection hidden="1"/>
    </xf>
    <xf numFmtId="49" fontId="5" fillId="0" borderId="15" xfId="0" applyNumberFormat="1" applyFont="1" applyBorder="1" applyAlignment="1" applyProtection="1">
      <alignment horizontal="center" vertical="center" wrapText="1"/>
      <protection hidden="1"/>
    </xf>
    <xf numFmtId="49" fontId="5" fillId="0" borderId="71" xfId="0" applyNumberFormat="1" applyFont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" fontId="5" fillId="0" borderId="72" xfId="0" applyNumberFormat="1" applyFont="1" applyBorder="1" applyAlignment="1" applyProtection="1">
      <alignment horizontal="center" vertical="center"/>
      <protection hidden="1"/>
    </xf>
    <xf numFmtId="1" fontId="5" fillId="0" borderId="73" xfId="0" applyNumberFormat="1" applyFont="1" applyBorder="1" applyAlignment="1" applyProtection="1">
      <alignment horizontal="center" vertical="center"/>
      <protection hidden="1"/>
    </xf>
    <xf numFmtId="1" fontId="5" fillId="0" borderId="58" xfId="0" applyNumberFormat="1" applyFont="1" applyBorder="1" applyAlignment="1" applyProtection="1">
      <alignment horizontal="center" vertical="center" wrapText="1"/>
      <protection hidden="1"/>
    </xf>
    <xf numFmtId="1" fontId="5" fillId="0" borderId="43" xfId="0" applyNumberFormat="1" applyFont="1" applyBorder="1" applyAlignment="1" applyProtection="1">
      <alignment horizontal="center" vertical="center" wrapText="1"/>
      <protection hidden="1"/>
    </xf>
    <xf numFmtId="1" fontId="5" fillId="0" borderId="59" xfId="0" applyNumberFormat="1" applyFont="1" applyBorder="1" applyAlignment="1" applyProtection="1">
      <alignment horizontal="center" vertical="center" wrapText="1"/>
      <protection hidden="1"/>
    </xf>
    <xf numFmtId="1" fontId="5" fillId="0" borderId="52" xfId="0" applyNumberFormat="1" applyFont="1" applyBorder="1" applyAlignment="1" applyProtection="1">
      <alignment horizontal="center" vertical="center" textRotation="90" wrapText="1"/>
      <protection hidden="1"/>
    </xf>
    <xf numFmtId="1" fontId="5" fillId="0" borderId="14" xfId="0" applyNumberFormat="1" applyFont="1" applyBorder="1" applyAlignment="1" applyProtection="1">
      <alignment horizontal="center" vertical="center" textRotation="90" wrapText="1"/>
      <protection hidden="1"/>
    </xf>
    <xf numFmtId="1" fontId="5" fillId="0" borderId="38" xfId="0" applyNumberFormat="1" applyFont="1" applyBorder="1" applyAlignment="1" applyProtection="1">
      <alignment horizontal="center" vertical="center" textRotation="90" wrapText="1"/>
      <protection hidden="1"/>
    </xf>
    <xf numFmtId="1" fontId="5" fillId="0" borderId="12" xfId="0" applyNumberFormat="1" applyFont="1" applyBorder="1" applyAlignment="1" applyProtection="1">
      <alignment horizontal="center" vertical="center" textRotation="90" wrapText="1"/>
      <protection hidden="1"/>
    </xf>
    <xf numFmtId="1" fontId="5" fillId="0" borderId="24" xfId="0" applyNumberFormat="1" applyFont="1" applyBorder="1" applyAlignment="1" applyProtection="1">
      <alignment horizontal="center" vertical="center"/>
      <protection hidden="1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9" xfId="0" applyNumberFormat="1" applyFont="1" applyBorder="1" applyAlignment="1" applyProtection="1">
      <alignment horizontal="center" vertical="center"/>
      <protection hidden="1"/>
    </xf>
    <xf numFmtId="1" fontId="5" fillId="37" borderId="39" xfId="0" applyNumberFormat="1" applyFont="1" applyFill="1" applyBorder="1" applyAlignment="1" applyProtection="1">
      <alignment horizontal="center" vertical="center" textRotation="90" wrapText="1"/>
      <protection hidden="1"/>
    </xf>
    <xf numFmtId="1" fontId="5" fillId="37" borderId="12" xfId="0" applyNumberFormat="1" applyFont="1" applyFill="1" applyBorder="1" applyAlignment="1" applyProtection="1">
      <alignment horizontal="center" vertical="center" textRotation="90" wrapText="1"/>
      <protection hidden="1"/>
    </xf>
    <xf numFmtId="49" fontId="5" fillId="0" borderId="40" xfId="0" applyNumberFormat="1" applyFont="1" applyBorder="1" applyAlignment="1" applyProtection="1">
      <alignment horizontal="center" vertical="center"/>
      <protection hidden="1"/>
    </xf>
    <xf numFmtId="49" fontId="15" fillId="0" borderId="37" xfId="0" applyNumberFormat="1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textRotation="90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5" fillId="0" borderId="74" xfId="0" applyNumberFormat="1" applyFont="1" applyBorder="1" applyAlignment="1" applyProtection="1">
      <alignment horizontal="center" vertical="center" wrapText="1"/>
      <protection hidden="1"/>
    </xf>
    <xf numFmtId="1" fontId="5" fillId="0" borderId="75" xfId="0" applyNumberFormat="1" applyFont="1" applyBorder="1" applyAlignment="1" applyProtection="1">
      <alignment horizontal="center" vertical="center" wrapText="1"/>
      <protection hidden="1"/>
    </xf>
    <xf numFmtId="1" fontId="5" fillId="0" borderId="64" xfId="0" applyNumberFormat="1" applyFont="1" applyBorder="1" applyAlignment="1" applyProtection="1">
      <alignment horizontal="center" vertical="center" wrapText="1"/>
      <protection hidden="1"/>
    </xf>
    <xf numFmtId="1" fontId="5" fillId="0" borderId="58" xfId="0" applyNumberFormat="1" applyFont="1" applyBorder="1" applyAlignment="1" applyProtection="1">
      <alignment horizontal="center" vertical="center"/>
      <protection hidden="1"/>
    </xf>
    <xf numFmtId="1" fontId="5" fillId="0" borderId="59" xfId="0" applyNumberFormat="1" applyFont="1" applyBorder="1" applyAlignment="1" applyProtection="1">
      <alignment horizontal="center" vertical="center"/>
      <protection hidden="1"/>
    </xf>
    <xf numFmtId="1" fontId="5" fillId="0" borderId="35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Border="1" applyAlignment="1" applyProtection="1">
      <alignment horizontal="center" textRotation="90"/>
      <protection hidden="1"/>
    </xf>
    <xf numFmtId="0" fontId="3" fillId="0" borderId="0" xfId="0" applyNumberFormat="1" applyFont="1" applyBorder="1" applyAlignment="1" applyProtection="1">
      <alignment horizontal="center"/>
      <protection hidden="1"/>
    </xf>
    <xf numFmtId="1" fontId="5" fillId="0" borderId="39" xfId="0" applyNumberFormat="1" applyFont="1" applyBorder="1" applyAlignment="1" applyProtection="1">
      <alignment horizontal="center" vertical="center" textRotation="90" wrapText="1"/>
      <protection hidden="1"/>
    </xf>
    <xf numFmtId="0" fontId="3" fillId="0" borderId="0" xfId="0" applyFont="1" applyAlignment="1" applyProtection="1">
      <alignment horizontal="center" textRotation="90"/>
      <protection hidden="1"/>
    </xf>
    <xf numFmtId="0" fontId="2" fillId="0" borderId="65" xfId="0" applyFont="1" applyBorder="1" applyAlignment="1">
      <alignment horizontal="left"/>
    </xf>
    <xf numFmtId="0" fontId="2" fillId="0" borderId="76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0" fillId="0" borderId="75" xfId="0" applyFont="1" applyBorder="1" applyAlignment="1" applyProtection="1">
      <alignment horizontal="left" vertical="center" textRotation="90"/>
      <protection hidden="1"/>
    </xf>
    <xf numFmtId="0" fontId="0" fillId="0" borderId="38" xfId="0" applyFont="1" applyBorder="1" applyAlignment="1" applyProtection="1">
      <alignment horizontal="left" vertical="center" textRotation="90"/>
      <protection hidden="1"/>
    </xf>
    <xf numFmtId="0" fontId="0" fillId="0" borderId="12" xfId="0" applyFont="1" applyBorder="1" applyAlignment="1" applyProtection="1">
      <alignment horizontal="left" vertical="center" textRotation="90"/>
      <protection hidden="1"/>
    </xf>
    <xf numFmtId="49" fontId="5" fillId="0" borderId="32" xfId="0" applyNumberFormat="1" applyFont="1" applyBorder="1" applyAlignment="1" applyProtection="1">
      <alignment horizontal="left" vertical="center" wrapText="1"/>
      <protection hidden="1"/>
    </xf>
    <xf numFmtId="49" fontId="5" fillId="0" borderId="0" xfId="0" applyNumberFormat="1" applyFont="1" applyBorder="1" applyAlignment="1" applyProtection="1">
      <alignment horizontal="left" vertical="center" wrapText="1"/>
      <protection hidden="1"/>
    </xf>
    <xf numFmtId="49" fontId="5" fillId="0" borderId="47" xfId="0" applyNumberFormat="1" applyFont="1" applyBorder="1" applyAlignment="1" applyProtection="1">
      <alignment horizontal="left" vertical="center" wrapText="1"/>
      <protection hidden="1"/>
    </xf>
    <xf numFmtId="0" fontId="0" fillId="0" borderId="62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49" fontId="5" fillId="0" borderId="77" xfId="0" applyNumberFormat="1" applyFont="1" applyBorder="1" applyAlignment="1" applyProtection="1">
      <alignment horizontal="left" vertical="center" wrapText="1"/>
      <protection hidden="1"/>
    </xf>
    <xf numFmtId="49" fontId="5" fillId="0" borderId="41" xfId="0" applyNumberFormat="1" applyFont="1" applyBorder="1" applyAlignment="1" applyProtection="1">
      <alignment horizontal="left" vertical="center" wrapText="1"/>
      <protection hidden="1"/>
    </xf>
    <xf numFmtId="49" fontId="5" fillId="0" borderId="45" xfId="0" applyNumberFormat="1" applyFont="1" applyBorder="1" applyAlignment="1" applyProtection="1">
      <alignment horizontal="left" vertical="center" wrapText="1"/>
      <protection hidden="1"/>
    </xf>
    <xf numFmtId="49" fontId="43" fillId="0" borderId="32" xfId="0" applyNumberFormat="1" applyFont="1" applyBorder="1" applyAlignment="1" applyProtection="1">
      <alignment horizontal="left" vertical="center" wrapText="1"/>
      <protection hidden="1"/>
    </xf>
    <xf numFmtId="49" fontId="46" fillId="0" borderId="0" xfId="0" applyNumberFormat="1" applyFont="1" applyBorder="1" applyAlignment="1" applyProtection="1">
      <alignment horizontal="left" vertical="center" wrapText="1"/>
      <protection hidden="1"/>
    </xf>
    <xf numFmtId="49" fontId="46" fillId="0" borderId="47" xfId="0" applyNumberFormat="1" applyFont="1" applyBorder="1" applyAlignment="1" applyProtection="1">
      <alignment horizontal="left" vertical="center" wrapText="1"/>
      <protection hidden="1"/>
    </xf>
    <xf numFmtId="0" fontId="0" fillId="0" borderId="3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47" xfId="0" applyFont="1" applyBorder="1" applyAlignment="1">
      <alignment vertical="center" wrapText="1"/>
    </xf>
    <xf numFmtId="49" fontId="12" fillId="34" borderId="54" xfId="0" applyNumberFormat="1" applyFont="1" applyFill="1" applyBorder="1" applyAlignment="1" applyProtection="1">
      <alignment horizontal="center" vertical="center"/>
      <protection hidden="1"/>
    </xf>
    <xf numFmtId="49" fontId="12" fillId="34" borderId="30" xfId="0" applyNumberFormat="1" applyFont="1" applyFill="1" applyBorder="1" applyAlignment="1" applyProtection="1">
      <alignment horizontal="center" vertical="center"/>
      <protection hidden="1"/>
    </xf>
    <xf numFmtId="49" fontId="2" fillId="0" borderId="5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72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73" xfId="0" applyNumberFormat="1" applyFont="1" applyFill="1" applyBorder="1" applyAlignment="1" applyProtection="1">
      <alignment horizontal="center" vertical="center" shrinkToFit="1"/>
      <protection hidden="1"/>
    </xf>
    <xf numFmtId="49" fontId="3" fillId="0" borderId="0" xfId="0" applyNumberFormat="1" applyFont="1" applyBorder="1" applyAlignment="1" applyProtection="1">
      <alignment horizontal="center" textRotation="90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0" fillId="34" borderId="37" xfId="0" applyFont="1" applyFill="1" applyBorder="1" applyAlignment="1">
      <alignment horizontal="center"/>
    </xf>
    <xf numFmtId="49" fontId="51" fillId="34" borderId="10" xfId="0" applyNumberFormat="1" applyFont="1" applyFill="1" applyBorder="1" applyAlignment="1" applyProtection="1">
      <alignment horizontal="center" vertical="center" wrapText="1"/>
      <protection hidden="1"/>
    </xf>
    <xf numFmtId="49" fontId="51" fillId="34" borderId="1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>
      <alignment horizontal="center"/>
    </xf>
    <xf numFmtId="49" fontId="3" fillId="0" borderId="0" xfId="0" applyNumberFormat="1" applyFont="1" applyAlignment="1" applyProtection="1">
      <alignment horizontal="center" wrapText="1"/>
      <protection hidden="1"/>
    </xf>
    <xf numFmtId="0" fontId="2" fillId="0" borderId="28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49" fontId="2" fillId="0" borderId="24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40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49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76" xfId="0" applyFont="1" applyBorder="1" applyAlignment="1">
      <alignment horizontal="center"/>
    </xf>
    <xf numFmtId="0" fontId="0" fillId="0" borderId="76" xfId="0" applyBorder="1" applyAlignment="1">
      <alignment/>
    </xf>
    <xf numFmtId="1" fontId="37" fillId="37" borderId="44" xfId="0" applyNumberFormat="1" applyFont="1" applyFill="1" applyBorder="1" applyAlignment="1" applyProtection="1">
      <alignment horizontal="center" vertical="center" textRotation="90" wrapText="1"/>
      <protection hidden="1"/>
    </xf>
    <xf numFmtId="1" fontId="37" fillId="37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19" fillId="0" borderId="69" xfId="0" applyFont="1" applyBorder="1" applyAlignment="1" applyProtection="1">
      <alignment horizontal="center"/>
      <protection hidden="1"/>
    </xf>
    <xf numFmtId="0" fontId="12" fillId="0" borderId="69" xfId="0" applyFont="1" applyBorder="1" applyAlignment="1" applyProtection="1">
      <alignment horizontal="center"/>
      <protection hidden="1"/>
    </xf>
    <xf numFmtId="0" fontId="27" fillId="0" borderId="0" xfId="0" applyFont="1" applyAlignment="1">
      <alignment horizontal="center"/>
    </xf>
    <xf numFmtId="49" fontId="23" fillId="0" borderId="39" xfId="0" applyNumberFormat="1" applyFont="1" applyBorder="1" applyAlignment="1" applyProtection="1">
      <alignment horizontal="center" vertical="center" textRotation="90"/>
      <protection hidden="1"/>
    </xf>
    <xf numFmtId="49" fontId="23" fillId="0" borderId="18" xfId="0" applyNumberFormat="1" applyFont="1" applyBorder="1" applyAlignment="1" applyProtection="1">
      <alignment horizontal="center" vertical="center" textRotation="90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49" fontId="23" fillId="0" borderId="38" xfId="0" applyNumberFormat="1" applyFont="1" applyBorder="1" applyAlignment="1" applyProtection="1">
      <alignment horizontal="center" vertical="center" textRotation="90"/>
      <protection hidden="1"/>
    </xf>
    <xf numFmtId="0" fontId="2" fillId="0" borderId="39" xfId="0" applyFont="1" applyBorder="1" applyAlignment="1" applyProtection="1">
      <alignment horizontal="center" vertical="center" textRotation="90"/>
      <protection hidden="1"/>
    </xf>
    <xf numFmtId="0" fontId="2" fillId="0" borderId="38" xfId="0" applyFont="1" applyBorder="1" applyAlignment="1" applyProtection="1">
      <alignment horizontal="center" vertical="center" textRotation="90"/>
      <protection hidden="1"/>
    </xf>
    <xf numFmtId="0" fontId="2" fillId="0" borderId="18" xfId="0" applyFont="1" applyBorder="1" applyAlignment="1" applyProtection="1">
      <alignment horizontal="center" vertical="center" textRotation="90"/>
      <protection hidden="1"/>
    </xf>
    <xf numFmtId="0" fontId="23" fillId="0" borderId="24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/>
      <protection hidden="1"/>
    </xf>
    <xf numFmtId="0" fontId="2" fillId="0" borderId="35" xfId="0" applyFont="1" applyBorder="1" applyAlignment="1" applyProtection="1">
      <alignment/>
      <protection hidden="1"/>
    </xf>
    <xf numFmtId="0" fontId="23" fillId="0" borderId="40" xfId="0" applyFont="1" applyBorder="1" applyAlignment="1" applyProtection="1">
      <alignment horizontal="center" vertical="center"/>
      <protection hidden="1"/>
    </xf>
    <xf numFmtId="0" fontId="23" fillId="0" borderId="35" xfId="0" applyFont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textRotation="90"/>
      <protection hidden="1"/>
    </xf>
    <xf numFmtId="0" fontId="2" fillId="0" borderId="39" xfId="0" applyFont="1" applyFill="1" applyBorder="1" applyAlignment="1" applyProtection="1">
      <alignment horizontal="center" textRotation="90"/>
      <protection hidden="1"/>
    </xf>
    <xf numFmtId="0" fontId="2" fillId="0" borderId="38" xfId="0" applyFont="1" applyFill="1" applyBorder="1" applyAlignment="1" applyProtection="1">
      <alignment horizontal="center" textRotation="90"/>
      <protection hidden="1"/>
    </xf>
    <xf numFmtId="0" fontId="2" fillId="0" borderId="18" xfId="0" applyFont="1" applyFill="1" applyBorder="1" applyAlignment="1" applyProtection="1">
      <alignment horizontal="center" textRotation="90"/>
      <protection hidden="1"/>
    </xf>
    <xf numFmtId="0" fontId="20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textRotation="90" wrapText="1"/>
      <protection hidden="1"/>
    </xf>
    <xf numFmtId="0" fontId="2" fillId="0" borderId="38" xfId="0" applyFont="1" applyFill="1" applyBorder="1" applyAlignment="1" applyProtection="1">
      <alignment horizontal="center" textRotation="90" wrapText="1"/>
      <protection hidden="1"/>
    </xf>
    <xf numFmtId="0" fontId="2" fillId="0" borderId="18" xfId="0" applyFont="1" applyFill="1" applyBorder="1" applyAlignment="1" applyProtection="1">
      <alignment horizontal="center" textRotation="90" wrapText="1"/>
      <protection hidden="1"/>
    </xf>
    <xf numFmtId="49" fontId="7" fillId="0" borderId="19" xfId="0" applyNumberFormat="1" applyFont="1" applyFill="1" applyBorder="1" applyAlignment="1" applyProtection="1">
      <alignment horizontal="left" textRotation="90" wrapText="1" shrinkToFit="1"/>
      <protection hidden="1"/>
    </xf>
    <xf numFmtId="0" fontId="7" fillId="0" borderId="19" xfId="0" applyFont="1" applyFill="1" applyBorder="1" applyAlignment="1" applyProtection="1">
      <alignment horizontal="left" textRotation="90" wrapText="1" shrinkToFit="1"/>
      <protection hidden="1"/>
    </xf>
    <xf numFmtId="49" fontId="2" fillId="0" borderId="19" xfId="0" applyNumberFormat="1" applyFont="1" applyFill="1" applyBorder="1" applyAlignment="1" applyProtection="1">
      <alignment horizontal="left" textRotation="90" wrapText="1" shrinkToFit="1"/>
      <protection hidden="1"/>
    </xf>
    <xf numFmtId="0" fontId="2" fillId="0" borderId="19" xfId="0" applyFont="1" applyFill="1" applyBorder="1" applyAlignment="1" applyProtection="1">
      <alignment horizontal="left" textRotation="90" wrapText="1" shrinkToFit="1"/>
      <protection hidden="1"/>
    </xf>
    <xf numFmtId="0" fontId="16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" fontId="2" fillId="0" borderId="19" xfId="0" applyNumberFormat="1" applyFont="1" applyBorder="1" applyAlignment="1" applyProtection="1">
      <alignment horizontal="center" vertical="center" textRotation="90" shrinkToFit="1"/>
      <protection hidden="1"/>
    </xf>
    <xf numFmtId="0" fontId="0" fillId="0" borderId="19" xfId="0" applyBorder="1" applyAlignment="1">
      <alignment horizontal="center" vertical="center" textRotation="90"/>
    </xf>
    <xf numFmtId="0" fontId="2" fillId="0" borderId="19" xfId="0" applyFont="1" applyBorder="1" applyAlignment="1" applyProtection="1">
      <alignment horizontal="center" vertical="center" textRotation="90" shrinkToFit="1"/>
      <protection hidden="1"/>
    </xf>
    <xf numFmtId="49" fontId="4" fillId="34" borderId="39" xfId="0" applyNumberFormat="1" applyFont="1" applyFill="1" applyBorder="1" applyAlignment="1" applyProtection="1">
      <alignment horizontal="center" vertical="center"/>
      <protection locked="0"/>
    </xf>
    <xf numFmtId="49" fontId="24" fillId="34" borderId="18" xfId="0" applyNumberFormat="1" applyFont="1" applyFill="1" applyBorder="1" applyAlignment="1" applyProtection="1">
      <alignment horizontal="center" vertical="center"/>
      <protection locked="0"/>
    </xf>
    <xf numFmtId="49" fontId="4" fillId="34" borderId="18" xfId="0" applyNumberFormat="1" applyFont="1" applyFill="1" applyBorder="1" applyAlignment="1" applyProtection="1">
      <alignment horizontal="center" vertical="center"/>
      <protection locked="0"/>
    </xf>
    <xf numFmtId="49" fontId="24" fillId="34" borderId="39" xfId="0" applyNumberFormat="1" applyFont="1" applyFill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 applyProtection="1">
      <alignment horizontal="center" vertical="center"/>
      <protection hidden="1"/>
    </xf>
    <xf numFmtId="0" fontId="2" fillId="34" borderId="18" xfId="0" applyFont="1" applyFill="1" applyBorder="1" applyAlignment="1" applyProtection="1">
      <alignment horizontal="center" vertical="center"/>
      <protection hidden="1"/>
    </xf>
    <xf numFmtId="49" fontId="4" fillId="34" borderId="39" xfId="43" applyNumberFormat="1" applyFont="1" applyFill="1" applyBorder="1" applyAlignment="1" applyProtection="1">
      <alignment horizontal="center" vertical="center"/>
      <protection locked="0"/>
    </xf>
    <xf numFmtId="49" fontId="4" fillId="34" borderId="18" xfId="43" applyNumberFormat="1" applyFont="1" applyFill="1" applyBorder="1" applyAlignment="1" applyProtection="1">
      <alignment horizontal="center" vertical="center"/>
      <protection locked="0"/>
    </xf>
    <xf numFmtId="0" fontId="2" fillId="34" borderId="39" xfId="0" applyNumberFormat="1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0" fontId="2" fillId="34" borderId="19" xfId="0" applyFont="1" applyFill="1" applyBorder="1" applyAlignment="1" applyProtection="1">
      <alignment horizontal="center" vertical="center"/>
      <protection hidden="1"/>
    </xf>
    <xf numFmtId="0" fontId="16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right" vertical="top" wrapText="1"/>
      <protection hidden="1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5" fillId="0" borderId="1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1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rgb="FFFF0000"/>
      </font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50;\Downloads\Program%20Files\MMIS%20Lab\SPO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0.1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G29"/>
  <sheetViews>
    <sheetView zoomScale="120" zoomScaleNormal="120" zoomScaleSheetLayoutView="100" zoomScalePageLayoutView="0" workbookViewId="0" topLeftCell="A10">
      <selection activeCell="AY27" sqref="AY27:AZ27"/>
    </sheetView>
  </sheetViews>
  <sheetFormatPr defaultColWidth="2.375" defaultRowHeight="12.75"/>
  <cols>
    <col min="1" max="1" width="1.625" style="0" customWidth="1"/>
    <col min="2" max="2" width="2.25390625" style="0" customWidth="1"/>
    <col min="3" max="3" width="1.75390625" style="0" customWidth="1"/>
    <col min="4" max="6" width="2.25390625" style="0" customWidth="1"/>
    <col min="7" max="7" width="2.00390625" style="0" customWidth="1"/>
    <col min="8" max="8" width="1.75390625" style="0" customWidth="1"/>
    <col min="9" max="9" width="2.125" style="0" customWidth="1"/>
    <col min="10" max="11" width="2.25390625" style="0" customWidth="1"/>
    <col min="12" max="12" width="1.875" style="0" customWidth="1"/>
    <col min="13" max="15" width="2.25390625" style="0" customWidth="1"/>
    <col min="16" max="16" width="2.00390625" style="0" customWidth="1"/>
    <col min="17" max="48" width="2.25390625" style="0" customWidth="1"/>
    <col min="49" max="49" width="2.625" style="0" customWidth="1"/>
    <col min="50" max="50" width="2.25390625" style="0" customWidth="1"/>
    <col min="51" max="51" width="3.00390625" style="0" customWidth="1"/>
    <col min="52" max="52" width="4.25390625" style="0" customWidth="1"/>
    <col min="53" max="53" width="2.125" style="0" customWidth="1"/>
    <col min="54" max="54" width="2.75390625" style="0" customWidth="1"/>
    <col min="55" max="55" width="5.125" style="0" customWidth="1"/>
    <col min="56" max="56" width="2.25390625" style="0" customWidth="1"/>
    <col min="57" max="57" width="3.125" style="0" customWidth="1"/>
    <col min="58" max="58" width="7.125" style="0" customWidth="1"/>
    <col min="59" max="59" width="3.00390625" style="0" customWidth="1"/>
    <col min="60" max="65" width="4.75390625" style="0" customWidth="1"/>
  </cols>
  <sheetData>
    <row r="1" spans="31:57" ht="15.75">
      <c r="AE1" s="249"/>
      <c r="AF1" s="249"/>
      <c r="AG1" s="249"/>
      <c r="AH1" s="249"/>
      <c r="AI1" s="249"/>
      <c r="AJ1" s="249"/>
      <c r="AK1" s="249"/>
      <c r="AL1" s="250"/>
      <c r="AM1" s="250"/>
      <c r="AN1" s="250"/>
      <c r="AO1" s="250"/>
      <c r="AP1" s="250"/>
      <c r="AW1" s="102"/>
      <c r="BE1" s="102"/>
    </row>
    <row r="2" spans="31:57" ht="15.75">
      <c r="AE2" s="249"/>
      <c r="AF2" s="249"/>
      <c r="AG2" s="249"/>
      <c r="AH2" s="249"/>
      <c r="AI2" s="249"/>
      <c r="AJ2" s="249"/>
      <c r="AK2" s="249"/>
      <c r="AL2" s="250"/>
      <c r="AM2" s="250"/>
      <c r="AN2" s="250"/>
      <c r="AO2" s="250"/>
      <c r="AP2" s="250"/>
      <c r="AW2" s="102"/>
      <c r="BE2" s="102"/>
    </row>
    <row r="3" spans="31:57" ht="15.75">
      <c r="AE3" s="249"/>
      <c r="AF3" s="249"/>
      <c r="AG3" s="249"/>
      <c r="AH3" s="249"/>
      <c r="AI3" s="249"/>
      <c r="AJ3" s="249"/>
      <c r="AK3" s="249"/>
      <c r="AL3" s="250"/>
      <c r="AM3" s="250"/>
      <c r="AN3" s="250"/>
      <c r="AO3" s="250"/>
      <c r="AP3" s="250"/>
      <c r="AW3" s="102"/>
      <c r="BE3" s="102"/>
    </row>
    <row r="4" spans="31:57" ht="18" customHeight="1">
      <c r="AE4" s="249"/>
      <c r="AF4" s="249"/>
      <c r="AG4" s="249"/>
      <c r="AH4" s="249"/>
      <c r="AI4" s="249"/>
      <c r="AJ4" s="249"/>
      <c r="AK4" s="249"/>
      <c r="AL4" s="250"/>
      <c r="AM4" s="250"/>
      <c r="AN4" s="250"/>
      <c r="AO4" s="250"/>
      <c r="AP4" s="250"/>
      <c r="AW4" s="102"/>
      <c r="BE4" s="102"/>
    </row>
    <row r="5" spans="31:57" ht="36.75" customHeight="1"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W5" s="102"/>
      <c r="AX5" s="102"/>
      <c r="AY5" s="102"/>
      <c r="AZ5" s="102"/>
      <c r="BA5" s="102"/>
      <c r="BB5" s="102"/>
      <c r="BC5" s="102"/>
      <c r="BD5" s="102"/>
      <c r="BE5" s="102"/>
    </row>
    <row r="6" ht="43.5" customHeight="1"/>
    <row r="7" ht="49.5" customHeight="1"/>
    <row r="9" ht="24" customHeight="1">
      <c r="BG9" s="102"/>
    </row>
    <row r="10" spans="12:32" ht="18.75">
      <c r="L10" s="909" t="s">
        <v>174</v>
      </c>
      <c r="M10" s="909"/>
      <c r="N10" s="909"/>
      <c r="O10" s="909"/>
      <c r="P10" s="909"/>
      <c r="Q10" s="909"/>
      <c r="R10" s="909"/>
      <c r="S10" s="909"/>
      <c r="T10" s="909"/>
      <c r="U10" s="909"/>
      <c r="V10" s="909"/>
      <c r="W10" s="909"/>
      <c r="X10" s="909"/>
      <c r="Y10" s="909"/>
      <c r="Z10" s="909"/>
      <c r="AA10" s="909"/>
      <c r="AB10" s="909"/>
      <c r="AC10" s="909"/>
      <c r="AD10" s="909"/>
      <c r="AE10" s="909"/>
      <c r="AF10" s="909"/>
    </row>
    <row r="11" spans="3:43" ht="29.25" customHeight="1">
      <c r="C11" s="903" t="s">
        <v>343</v>
      </c>
      <c r="D11" s="903"/>
      <c r="E11" s="903"/>
      <c r="F11" s="903"/>
      <c r="G11" s="903"/>
      <c r="H11" s="903"/>
      <c r="I11" s="903"/>
      <c r="J11" s="903"/>
      <c r="K11" s="903"/>
      <c r="L11" s="903"/>
      <c r="M11" s="903"/>
      <c r="N11" s="903"/>
      <c r="O11" s="903"/>
      <c r="P11" s="903"/>
      <c r="Q11" s="903"/>
      <c r="R11" s="903"/>
      <c r="S11" s="903"/>
      <c r="T11" s="903"/>
      <c r="U11" s="903"/>
      <c r="V11" s="903"/>
      <c r="W11" s="903"/>
      <c r="X11" s="903"/>
      <c r="Y11" s="903"/>
      <c r="Z11" s="903"/>
      <c r="AA11" s="903"/>
      <c r="AB11" s="903"/>
      <c r="AC11" s="903"/>
      <c r="AD11" s="903"/>
      <c r="AE11" s="903"/>
      <c r="AF11" s="903"/>
      <c r="AG11" s="903"/>
      <c r="AH11" s="903"/>
      <c r="AI11" s="903"/>
      <c r="AJ11" s="903"/>
      <c r="AK11" s="903"/>
      <c r="AL11" s="903"/>
      <c r="AM11" s="903"/>
      <c r="AN11" s="903"/>
      <c r="AO11" s="903"/>
      <c r="AP11" s="903"/>
      <c r="AQ11" s="903"/>
    </row>
    <row r="12" spans="3:42" ht="35.25" customHeight="1">
      <c r="C12" s="903" t="s">
        <v>344</v>
      </c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3"/>
      <c r="AC12" s="903"/>
      <c r="AD12" s="903"/>
      <c r="AE12" s="903"/>
      <c r="AF12" s="903"/>
      <c r="AG12" s="903"/>
      <c r="AH12" s="903"/>
      <c r="AI12" s="903"/>
      <c r="AJ12" s="903"/>
      <c r="AK12" s="903"/>
      <c r="AL12" s="903"/>
      <c r="AM12" s="903"/>
      <c r="AN12" s="903"/>
      <c r="AO12" s="903"/>
      <c r="AP12" s="903"/>
    </row>
    <row r="13" spans="3:42" ht="21" customHeight="1">
      <c r="C13" s="250"/>
      <c r="D13" s="250"/>
      <c r="E13" s="250"/>
      <c r="F13" s="250"/>
      <c r="G13" s="910" t="s">
        <v>268</v>
      </c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250"/>
      <c r="AJ13" s="250"/>
      <c r="AK13" s="250"/>
      <c r="AL13" s="250"/>
      <c r="AM13" s="250"/>
      <c r="AN13" s="250"/>
      <c r="AO13" s="250"/>
      <c r="AP13" s="250"/>
    </row>
    <row r="14" spans="3:42" ht="11.25" customHeight="1">
      <c r="C14" s="250"/>
      <c r="D14" s="250"/>
      <c r="E14" s="250"/>
      <c r="F14" s="250"/>
      <c r="G14" s="250"/>
      <c r="H14" s="250"/>
      <c r="I14" s="911" t="s">
        <v>175</v>
      </c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1"/>
      <c r="U14" s="911"/>
      <c r="V14" s="911"/>
      <c r="W14" s="911"/>
      <c r="X14" s="911"/>
      <c r="Y14" s="911"/>
      <c r="Z14" s="911"/>
      <c r="AA14" s="911"/>
      <c r="AB14" s="911"/>
      <c r="AC14" s="911"/>
      <c r="AD14" s="911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</row>
    <row r="15" spans="3:42" ht="18" customHeight="1">
      <c r="C15" s="250"/>
      <c r="D15" s="250"/>
      <c r="E15" s="912" t="s">
        <v>345</v>
      </c>
      <c r="F15" s="912"/>
      <c r="G15" s="912"/>
      <c r="H15" s="912"/>
      <c r="I15" s="912"/>
      <c r="J15" s="912"/>
      <c r="K15" s="912"/>
      <c r="L15" s="912"/>
      <c r="M15" s="912"/>
      <c r="N15" s="912"/>
      <c r="O15" s="912"/>
      <c r="P15" s="912"/>
      <c r="Q15" s="912"/>
      <c r="R15" s="912"/>
      <c r="S15" s="912"/>
      <c r="T15" s="912"/>
      <c r="U15" s="912"/>
      <c r="V15" s="912"/>
      <c r="W15" s="912"/>
      <c r="X15" s="912"/>
      <c r="Y15" s="912"/>
      <c r="Z15" s="912"/>
      <c r="AA15" s="912"/>
      <c r="AB15" s="912"/>
      <c r="AC15" s="912"/>
      <c r="AD15" s="912"/>
      <c r="AE15" s="912"/>
      <c r="AF15" s="912"/>
      <c r="AG15" s="912"/>
      <c r="AH15" s="912"/>
      <c r="AI15" s="912"/>
      <c r="AJ15" s="912"/>
      <c r="AK15" s="912"/>
      <c r="AL15" s="250"/>
      <c r="AM15" s="250"/>
      <c r="AN15" s="250"/>
      <c r="AO15" s="250"/>
      <c r="AP15" s="250"/>
    </row>
    <row r="16" spans="3:42" ht="20.25" customHeight="1">
      <c r="C16" s="250"/>
      <c r="D16" s="250"/>
      <c r="E16" s="250"/>
      <c r="F16" s="250"/>
      <c r="G16" s="250"/>
      <c r="I16" s="336" t="s">
        <v>342</v>
      </c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7"/>
      <c r="AF16" s="337"/>
      <c r="AG16" s="337"/>
      <c r="AH16" s="337"/>
      <c r="AI16" s="337"/>
      <c r="AJ16" s="337"/>
      <c r="AK16" s="337"/>
      <c r="AL16" s="337"/>
      <c r="AM16" s="337"/>
      <c r="AN16" s="250"/>
      <c r="AO16" s="337"/>
      <c r="AP16" s="337"/>
    </row>
    <row r="17" ht="20.25" customHeight="1"/>
    <row r="18" ht="20.25" customHeight="1"/>
    <row r="19" ht="17.25" customHeight="1"/>
    <row r="20" ht="21.75" customHeight="1"/>
    <row r="21" spans="20:44" ht="15">
      <c r="T21" s="904" t="s">
        <v>402</v>
      </c>
      <c r="U21" s="904"/>
      <c r="V21" s="904"/>
      <c r="W21" s="904"/>
      <c r="X21" s="904"/>
      <c r="Y21" s="904"/>
      <c r="Z21" s="904"/>
      <c r="AA21" s="904"/>
      <c r="AB21" s="905"/>
      <c r="AC21" s="905"/>
      <c r="AD21" s="905"/>
      <c r="AE21" s="905"/>
      <c r="AF21" s="905"/>
      <c r="AG21" s="905"/>
      <c r="AH21" s="905"/>
      <c r="AI21" s="905"/>
      <c r="AJ21" s="905"/>
      <c r="AK21" s="905"/>
      <c r="AL21" s="905"/>
      <c r="AM21" s="905"/>
      <c r="AN21" s="905"/>
      <c r="AO21" s="905"/>
      <c r="AP21" s="905"/>
      <c r="AQ21" s="905"/>
      <c r="AR21" s="905"/>
    </row>
    <row r="22" spans="21:45" ht="13.5" customHeight="1">
      <c r="U22" s="253"/>
      <c r="V22" s="253"/>
      <c r="W22" s="253"/>
      <c r="X22" s="253"/>
      <c r="Y22" s="253"/>
      <c r="Z22" s="906" t="s">
        <v>401</v>
      </c>
      <c r="AA22" s="905"/>
      <c r="AB22" s="905"/>
      <c r="AC22" s="905"/>
      <c r="AD22" s="905"/>
      <c r="AE22" s="905"/>
      <c r="AF22" s="905"/>
      <c r="AG22" s="905"/>
      <c r="AH22" s="905"/>
      <c r="AI22" s="905"/>
      <c r="AJ22" s="905"/>
      <c r="AK22" s="905"/>
      <c r="AL22" s="905"/>
      <c r="AM22" s="905"/>
      <c r="AN22" s="905"/>
      <c r="AO22" s="905"/>
      <c r="AP22" s="905"/>
      <c r="AQ22" s="905"/>
      <c r="AR22" s="905"/>
      <c r="AS22" s="905"/>
    </row>
    <row r="23" spans="20:42" ht="15.75">
      <c r="T23" s="251"/>
      <c r="U23" s="251"/>
      <c r="V23" s="251"/>
      <c r="W23" s="717"/>
      <c r="X23" s="251"/>
      <c r="Y23" s="251"/>
      <c r="Z23" s="906" t="s">
        <v>215</v>
      </c>
      <c r="AA23" s="907"/>
      <c r="AB23" s="907"/>
      <c r="AC23" s="907"/>
      <c r="AD23" s="907"/>
      <c r="AE23" s="907"/>
      <c r="AF23" s="907"/>
      <c r="AG23" s="907"/>
      <c r="AH23" s="907"/>
      <c r="AI23" s="907"/>
      <c r="AJ23" s="907"/>
      <c r="AK23" s="907"/>
      <c r="AL23" s="255"/>
      <c r="AM23" s="255"/>
      <c r="AN23" s="255"/>
      <c r="AO23" s="255"/>
      <c r="AP23" s="255"/>
    </row>
    <row r="24" spans="20:42" ht="15.75">
      <c r="T24" s="251"/>
      <c r="U24" s="251"/>
      <c r="V24" s="251"/>
      <c r="W24" s="251"/>
      <c r="X24" s="251"/>
      <c r="Y24" s="251"/>
      <c r="Z24" s="251"/>
      <c r="AA24" s="251"/>
      <c r="AB24" s="254"/>
      <c r="AC24" s="254"/>
      <c r="AD24" s="254"/>
      <c r="AE24" s="254"/>
      <c r="AF24" s="254"/>
      <c r="AG24" s="254"/>
      <c r="AH24" s="254"/>
      <c r="AI24" s="254"/>
      <c r="AJ24" s="254"/>
      <c r="AK24" s="254"/>
      <c r="AL24" s="255"/>
      <c r="AM24" s="255"/>
      <c r="AN24" s="255"/>
      <c r="AO24" s="255"/>
      <c r="AP24" s="255"/>
    </row>
    <row r="25" spans="20:42" ht="15.75">
      <c r="T25" s="257" t="s">
        <v>216</v>
      </c>
      <c r="U25" s="252"/>
      <c r="V25" s="252"/>
      <c r="W25" s="252"/>
      <c r="X25" s="252"/>
      <c r="Y25" s="252"/>
      <c r="Z25" s="252"/>
      <c r="AA25" s="252"/>
      <c r="AB25" s="724" t="s">
        <v>217</v>
      </c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</row>
    <row r="26" spans="20:42" ht="15.75">
      <c r="T26" s="908" t="s">
        <v>346</v>
      </c>
      <c r="U26" s="905"/>
      <c r="V26" s="905"/>
      <c r="W26" s="905"/>
      <c r="X26" s="905"/>
      <c r="Y26" s="905"/>
      <c r="Z26" s="905"/>
      <c r="AA26" s="905"/>
      <c r="AB26" s="905"/>
      <c r="AC26" s="905"/>
      <c r="AD26" s="905"/>
      <c r="AE26" s="905"/>
      <c r="AF26" s="905"/>
      <c r="AG26" s="905"/>
      <c r="AH26" s="905"/>
      <c r="AI26" s="905"/>
      <c r="AJ26" s="905"/>
      <c r="AK26" s="905"/>
      <c r="AL26" s="905"/>
      <c r="AM26" s="905"/>
      <c r="AN26" s="905"/>
      <c r="AO26" s="905"/>
      <c r="AP26" s="250"/>
    </row>
    <row r="27" spans="20:42" ht="15.75">
      <c r="T27" s="257" t="s">
        <v>176</v>
      </c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0"/>
      <c r="AG27" s="250"/>
      <c r="AH27" s="250"/>
      <c r="AI27" s="250"/>
      <c r="AJ27" s="250"/>
      <c r="AK27" s="250"/>
      <c r="AL27" s="250"/>
      <c r="AM27" s="250"/>
      <c r="AN27" s="250"/>
      <c r="AO27" s="250"/>
      <c r="AP27" s="250"/>
    </row>
    <row r="28" spans="20:42" ht="15.75">
      <c r="T28" s="257" t="s">
        <v>347</v>
      </c>
      <c r="U28" s="250"/>
      <c r="V28" s="250"/>
      <c r="W28" s="250"/>
      <c r="X28" s="250"/>
      <c r="Y28" s="250"/>
      <c r="Z28" s="250"/>
      <c r="AA28" s="250"/>
      <c r="AB28" s="250"/>
      <c r="AC28" s="250"/>
      <c r="AD28" s="250"/>
      <c r="AE28" s="250"/>
      <c r="AF28" s="250"/>
      <c r="AG28" s="250"/>
      <c r="AH28" s="250"/>
      <c r="AJ28" s="256"/>
      <c r="AL28" s="255"/>
      <c r="AM28" s="255"/>
      <c r="AO28" s="255"/>
      <c r="AP28" s="255"/>
    </row>
    <row r="29" spans="20:42" ht="15.75">
      <c r="T29" s="908" t="s">
        <v>348</v>
      </c>
      <c r="U29" s="905"/>
      <c r="V29" s="905"/>
      <c r="W29" s="905"/>
      <c r="X29" s="905"/>
      <c r="Y29" s="905"/>
      <c r="Z29" s="905"/>
      <c r="AA29" s="905"/>
      <c r="AB29" s="905"/>
      <c r="AC29" s="905"/>
      <c r="AD29" s="905"/>
      <c r="AE29" s="905"/>
      <c r="AF29" s="905"/>
      <c r="AG29" s="905"/>
      <c r="AH29" s="905"/>
      <c r="AI29" s="905"/>
      <c r="AJ29" s="905"/>
      <c r="AK29" s="905"/>
      <c r="AL29" s="905"/>
      <c r="AM29" s="905"/>
      <c r="AN29" s="905"/>
      <c r="AO29" s="250"/>
      <c r="AP29" s="250"/>
    </row>
  </sheetData>
  <sheetProtection/>
  <mergeCells count="11">
    <mergeCell ref="L10:AF10"/>
    <mergeCell ref="G13:AH13"/>
    <mergeCell ref="I14:AD14"/>
    <mergeCell ref="E15:AK15"/>
    <mergeCell ref="C11:AQ11"/>
    <mergeCell ref="C12:AP12"/>
    <mergeCell ref="T21:AR21"/>
    <mergeCell ref="Z22:AS22"/>
    <mergeCell ref="Z23:AK23"/>
    <mergeCell ref="T26:AO26"/>
    <mergeCell ref="T29:AN29"/>
  </mergeCells>
  <printOptions/>
  <pageMargins left="0.2" right="0" top="0.2" bottom="0.2" header="0.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9">
      <selection activeCell="A1" sqref="A1"/>
    </sheetView>
  </sheetViews>
  <sheetFormatPr defaultColWidth="9.00390625" defaultRowHeight="12.75"/>
  <cols>
    <col min="1" max="1" width="136.125" style="0" customWidth="1"/>
  </cols>
  <sheetData>
    <row r="1" ht="15.75">
      <c r="A1" s="712" t="s">
        <v>388</v>
      </c>
    </row>
    <row r="2" s="720" customFormat="1" ht="63" customHeight="1">
      <c r="A2" s="719" t="s">
        <v>353</v>
      </c>
    </row>
    <row r="3" ht="15.75">
      <c r="A3" s="712" t="s">
        <v>316</v>
      </c>
    </row>
    <row r="4" ht="33" customHeight="1">
      <c r="A4" s="715" t="s">
        <v>296</v>
      </c>
    </row>
    <row r="5" ht="63">
      <c r="A5" s="714" t="s">
        <v>297</v>
      </c>
    </row>
    <row r="6" ht="33" customHeight="1">
      <c r="A6" s="715" t="s">
        <v>298</v>
      </c>
    </row>
    <row r="7" ht="17.25" customHeight="1">
      <c r="A7" s="715" t="s">
        <v>299</v>
      </c>
    </row>
    <row r="8" ht="31.5">
      <c r="A8" s="713" t="s">
        <v>303</v>
      </c>
    </row>
    <row r="9" ht="15.75">
      <c r="A9" s="713" t="s">
        <v>300</v>
      </c>
    </row>
    <row r="10" ht="31.5">
      <c r="A10" s="713" t="s">
        <v>304</v>
      </c>
    </row>
    <row r="11" ht="15.75">
      <c r="A11" s="713" t="s">
        <v>301</v>
      </c>
    </row>
    <row r="12" ht="31.5">
      <c r="A12" s="713" t="s">
        <v>302</v>
      </c>
    </row>
    <row r="13" ht="15.75">
      <c r="A13" s="712" t="s">
        <v>315</v>
      </c>
    </row>
    <row r="14" spans="1:9" ht="15.75">
      <c r="A14" s="913" t="s">
        <v>358</v>
      </c>
      <c r="B14" s="913"/>
      <c r="C14" s="721"/>
      <c r="D14" s="721"/>
      <c r="E14" s="721"/>
      <c r="F14" s="721"/>
      <c r="G14" s="721"/>
      <c r="H14" s="721"/>
      <c r="I14" s="721"/>
    </row>
    <row r="15" ht="15.75">
      <c r="A15" s="722" t="s">
        <v>322</v>
      </c>
    </row>
    <row r="16" ht="64.5" customHeight="1">
      <c r="A16" s="716" t="s">
        <v>357</v>
      </c>
    </row>
    <row r="17" ht="63.75" customHeight="1">
      <c r="A17" s="718" t="s">
        <v>359</v>
      </c>
    </row>
    <row r="18" ht="46.5" customHeight="1">
      <c r="A18" s="718" t="s">
        <v>305</v>
      </c>
    </row>
    <row r="19" ht="32.25" customHeight="1">
      <c r="A19" s="718" t="s">
        <v>306</v>
      </c>
    </row>
    <row r="20" ht="32.25" customHeight="1">
      <c r="A20" s="718" t="s">
        <v>356</v>
      </c>
    </row>
    <row r="21" ht="15.75">
      <c r="A21" s="712" t="s">
        <v>314</v>
      </c>
    </row>
    <row r="22" ht="15.75">
      <c r="A22" s="717" t="s">
        <v>317</v>
      </c>
    </row>
    <row r="23" ht="15.75">
      <c r="A23" s="249" t="s">
        <v>318</v>
      </c>
    </row>
    <row r="24" ht="15.75">
      <c r="A24" s="712" t="s">
        <v>319</v>
      </c>
    </row>
    <row r="25" ht="31.5">
      <c r="A25" s="713" t="s">
        <v>307</v>
      </c>
    </row>
    <row r="26" ht="15.75">
      <c r="A26" s="712" t="s">
        <v>320</v>
      </c>
    </row>
    <row r="27" ht="15.75">
      <c r="A27" s="713" t="s">
        <v>308</v>
      </c>
    </row>
    <row r="28" ht="31.5">
      <c r="A28" s="713" t="s">
        <v>309</v>
      </c>
    </row>
    <row r="29" ht="31.5">
      <c r="A29" s="713" t="s">
        <v>310</v>
      </c>
    </row>
    <row r="30" ht="31.5">
      <c r="A30" s="713" t="s">
        <v>311</v>
      </c>
    </row>
    <row r="31" ht="31.5">
      <c r="A31" s="713" t="s">
        <v>312</v>
      </c>
    </row>
    <row r="32" ht="31.5">
      <c r="A32" s="713" t="s">
        <v>313</v>
      </c>
    </row>
    <row r="33" ht="15.75">
      <c r="A33" s="712" t="s">
        <v>321</v>
      </c>
    </row>
    <row r="34" ht="47.25">
      <c r="A34" s="780" t="s">
        <v>387</v>
      </c>
    </row>
    <row r="35" ht="63" customHeight="1">
      <c r="A35" s="718" t="s">
        <v>336</v>
      </c>
    </row>
    <row r="36" ht="15.75">
      <c r="A36" s="249"/>
    </row>
    <row r="37" ht="15.75">
      <c r="A37" s="718"/>
    </row>
  </sheetData>
  <sheetProtection/>
  <mergeCells count="1"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17"/>
  <sheetViews>
    <sheetView zoomScale="120" zoomScaleNormal="120" zoomScalePageLayoutView="0" workbookViewId="0" topLeftCell="A1">
      <selection activeCell="A2" sqref="A2:I19"/>
    </sheetView>
  </sheetViews>
  <sheetFormatPr defaultColWidth="2.375" defaultRowHeight="12.75"/>
  <cols>
    <col min="1" max="1" width="7.75390625" style="0" customWidth="1"/>
    <col min="2" max="2" width="9.625" style="0" customWidth="1"/>
    <col min="3" max="3" width="11.25390625" style="0" customWidth="1"/>
    <col min="4" max="4" width="10.00390625" style="0" customWidth="1"/>
    <col min="5" max="5" width="12.125" style="0" customWidth="1"/>
    <col min="6" max="6" width="12.75390625" style="0" customWidth="1"/>
    <col min="7" max="7" width="12.625" style="0" customWidth="1"/>
    <col min="8" max="8" width="11.75390625" style="0" customWidth="1"/>
    <col min="9" max="9" width="11.625" style="0" customWidth="1"/>
    <col min="10" max="10" width="3.00390625" style="0" customWidth="1"/>
    <col min="11" max="16" width="4.75390625" style="0" customWidth="1"/>
  </cols>
  <sheetData>
    <row r="1" ht="48" customHeight="1"/>
    <row r="2" spans="1:85" s="31" customFormat="1" ht="16.5" customHeight="1">
      <c r="A2" s="919" t="s">
        <v>389</v>
      </c>
      <c r="B2" s="919"/>
      <c r="C2" s="919"/>
      <c r="D2" s="919"/>
      <c r="E2" s="919"/>
      <c r="F2" s="919"/>
      <c r="G2" s="919"/>
      <c r="H2" s="919"/>
      <c r="I2" s="919"/>
      <c r="J2" s="258"/>
      <c r="K2" s="258"/>
      <c r="L2" s="258"/>
      <c r="M2" s="258"/>
      <c r="N2" s="258"/>
      <c r="O2" s="258"/>
      <c r="P2" s="258"/>
      <c r="Q2" s="258"/>
      <c r="BV2" s="248"/>
      <c r="BW2" s="248"/>
      <c r="BX2" s="248"/>
      <c r="BY2" s="248"/>
      <c r="BZ2" s="248"/>
      <c r="CA2" s="248"/>
      <c r="CB2" s="248"/>
      <c r="CC2" s="74"/>
      <c r="CD2" s="93" t="s">
        <v>68</v>
      </c>
      <c r="CE2" s="76" t="s">
        <v>66</v>
      </c>
      <c r="CF2" s="74"/>
      <c r="CG2" s="2"/>
    </row>
    <row r="3" spans="1:80" s="259" customFormat="1" ht="29.25" customHeight="1">
      <c r="A3" s="920" t="s">
        <v>224</v>
      </c>
      <c r="B3" s="927" t="s">
        <v>220</v>
      </c>
      <c r="C3" s="927"/>
      <c r="D3" s="930" t="s">
        <v>361</v>
      </c>
      <c r="E3" s="931"/>
      <c r="F3" s="924" t="s">
        <v>226</v>
      </c>
      <c r="G3" s="924" t="s">
        <v>227</v>
      </c>
      <c r="H3" s="923" t="s">
        <v>228</v>
      </c>
      <c r="I3" s="923" t="s">
        <v>223</v>
      </c>
      <c r="BX3" s="260"/>
      <c r="BY3" s="261" t="s">
        <v>93</v>
      </c>
      <c r="BZ3" s="262" t="s">
        <v>94</v>
      </c>
      <c r="CA3" s="260"/>
      <c r="CB3" s="260"/>
    </row>
    <row r="4" spans="1:80" s="259" customFormat="1" ht="12.75" customHeight="1">
      <c r="A4" s="921"/>
      <c r="B4" s="927"/>
      <c r="C4" s="927"/>
      <c r="D4" s="932" t="s">
        <v>158</v>
      </c>
      <c r="E4" s="935" t="s">
        <v>362</v>
      </c>
      <c r="F4" s="925"/>
      <c r="G4" s="925"/>
      <c r="H4" s="923"/>
      <c r="I4" s="923"/>
      <c r="K4" s="263"/>
      <c r="L4" s="263"/>
      <c r="M4" s="263"/>
      <c r="N4" s="263"/>
      <c r="O4" s="263"/>
      <c r="P4" s="263"/>
      <c r="Q4" s="263"/>
      <c r="R4" s="263"/>
      <c r="S4" s="263"/>
      <c r="BX4" s="260"/>
      <c r="BY4" s="261" t="s">
        <v>121</v>
      </c>
      <c r="BZ4" s="262" t="s">
        <v>122</v>
      </c>
      <c r="CA4" s="260"/>
      <c r="CB4" s="260"/>
    </row>
    <row r="5" spans="1:80" s="259" customFormat="1" ht="38.25" customHeight="1">
      <c r="A5" s="921"/>
      <c r="B5" s="928" t="s">
        <v>155</v>
      </c>
      <c r="C5" s="929" t="s">
        <v>156</v>
      </c>
      <c r="D5" s="933"/>
      <c r="E5" s="933"/>
      <c r="F5" s="925"/>
      <c r="G5" s="925"/>
      <c r="H5" s="923"/>
      <c r="I5" s="923"/>
      <c r="K5" s="263"/>
      <c r="L5" s="263"/>
      <c r="M5" s="263"/>
      <c r="N5" s="263"/>
      <c r="O5" s="263"/>
      <c r="P5" s="263"/>
      <c r="Q5" s="263"/>
      <c r="R5" s="263"/>
      <c r="S5" s="263"/>
      <c r="BX5" s="260"/>
      <c r="BY5" s="261" t="s">
        <v>123</v>
      </c>
      <c r="BZ5" s="262" t="s">
        <v>124</v>
      </c>
      <c r="CA5" s="260"/>
      <c r="CB5" s="260"/>
    </row>
    <row r="6" spans="1:80" s="264" customFormat="1" ht="12.75" customHeight="1">
      <c r="A6" s="922"/>
      <c r="B6" s="927"/>
      <c r="C6" s="927"/>
      <c r="D6" s="934"/>
      <c r="E6" s="934"/>
      <c r="F6" s="926"/>
      <c r="G6" s="926"/>
      <c r="H6" s="923"/>
      <c r="I6" s="923"/>
      <c r="BX6" s="265"/>
      <c r="BY6" s="261" t="s">
        <v>125</v>
      </c>
      <c r="BZ6" s="262" t="s">
        <v>126</v>
      </c>
      <c r="CA6" s="265"/>
      <c r="CB6" s="265"/>
    </row>
    <row r="7" spans="1:80" s="268" customFormat="1" ht="9.75" customHeight="1">
      <c r="A7" s="914" t="s">
        <v>127</v>
      </c>
      <c r="B7" s="916">
        <v>36</v>
      </c>
      <c r="C7" s="914">
        <f>B7*36</f>
        <v>1296</v>
      </c>
      <c r="D7" s="916">
        <v>4</v>
      </c>
      <c r="E7" s="914">
        <v>0</v>
      </c>
      <c r="F7" s="914">
        <v>1</v>
      </c>
      <c r="G7" s="914">
        <v>0</v>
      </c>
      <c r="H7" s="914">
        <v>11</v>
      </c>
      <c r="I7" s="918">
        <f>SUM(B7+D7+F7+H7)</f>
        <v>52</v>
      </c>
      <c r="J7" s="266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267"/>
      <c r="AI7" s="267"/>
      <c r="AJ7" s="267"/>
      <c r="AK7" s="267"/>
      <c r="AL7" s="267"/>
      <c r="AM7" s="267"/>
      <c r="AN7" s="267"/>
      <c r="AO7" s="267"/>
      <c r="AP7" s="267"/>
      <c r="AQ7" s="267"/>
      <c r="AR7" s="267"/>
      <c r="AS7" s="267"/>
      <c r="AT7" s="267"/>
      <c r="AU7" s="267"/>
      <c r="AV7" s="267"/>
      <c r="AW7" s="267"/>
      <c r="AX7" s="267"/>
      <c r="AY7" s="267"/>
      <c r="AZ7" s="267"/>
      <c r="BA7" s="267"/>
      <c r="BB7" s="267"/>
      <c r="BC7" s="267"/>
      <c r="BD7" s="267"/>
      <c r="BE7" s="267"/>
      <c r="BF7" s="267"/>
      <c r="BG7" s="267"/>
      <c r="BH7" s="267"/>
      <c r="BI7" s="267"/>
      <c r="BJ7" s="267"/>
      <c r="BK7" s="267"/>
      <c r="BL7" s="266"/>
      <c r="BQ7" s="269"/>
      <c r="BR7" s="269"/>
      <c r="BS7" s="269"/>
      <c r="BT7" s="269"/>
      <c r="BU7" s="269"/>
      <c r="BV7" s="269"/>
      <c r="BW7" s="269"/>
      <c r="BX7" s="270"/>
      <c r="BY7" s="261" t="s">
        <v>129</v>
      </c>
      <c r="BZ7" s="262" t="s">
        <v>130</v>
      </c>
      <c r="CA7" s="270"/>
      <c r="CB7" s="271"/>
    </row>
    <row r="8" spans="1:80" s="268" customFormat="1" ht="9.75" customHeight="1">
      <c r="A8" s="915"/>
      <c r="B8" s="917"/>
      <c r="C8" s="915"/>
      <c r="D8" s="917"/>
      <c r="E8" s="915"/>
      <c r="F8" s="915"/>
      <c r="G8" s="915"/>
      <c r="H8" s="915"/>
      <c r="I8" s="918"/>
      <c r="J8" s="266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  <c r="BJ8" s="267"/>
      <c r="BK8" s="267"/>
      <c r="BL8" s="266"/>
      <c r="BQ8" s="269"/>
      <c r="BR8" s="269"/>
      <c r="BS8" s="269"/>
      <c r="BT8" s="269"/>
      <c r="BU8" s="269"/>
      <c r="BV8" s="269"/>
      <c r="BW8" s="269"/>
      <c r="BX8" s="270"/>
      <c r="BY8" s="261" t="s">
        <v>131</v>
      </c>
      <c r="BZ8" s="262" t="s">
        <v>132</v>
      </c>
      <c r="CA8" s="270"/>
      <c r="CB8" s="271"/>
    </row>
    <row r="9" spans="1:80" s="268" customFormat="1" ht="9.75" customHeight="1">
      <c r="A9" s="914" t="s">
        <v>133</v>
      </c>
      <c r="B9" s="916">
        <v>27</v>
      </c>
      <c r="C9" s="914">
        <f>B9*36</f>
        <v>972</v>
      </c>
      <c r="D9" s="914">
        <v>8</v>
      </c>
      <c r="E9" s="914">
        <v>4</v>
      </c>
      <c r="F9" s="914">
        <v>2</v>
      </c>
      <c r="G9" s="914">
        <v>0</v>
      </c>
      <c r="H9" s="914">
        <v>11</v>
      </c>
      <c r="I9" s="918">
        <f>SUM(B9+D9+E9+F9+G9+H9)</f>
        <v>52</v>
      </c>
      <c r="J9" s="266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7"/>
      <c r="AG9" s="267"/>
      <c r="AH9" s="267"/>
      <c r="AI9" s="267"/>
      <c r="AJ9" s="267"/>
      <c r="AK9" s="267"/>
      <c r="AL9" s="267"/>
      <c r="AM9" s="267"/>
      <c r="AN9" s="267"/>
      <c r="AO9" s="267"/>
      <c r="AP9" s="267"/>
      <c r="AQ9" s="267"/>
      <c r="AR9" s="267"/>
      <c r="AS9" s="267"/>
      <c r="AT9" s="267"/>
      <c r="AU9" s="267"/>
      <c r="AV9" s="267"/>
      <c r="AW9" s="267"/>
      <c r="AX9" s="267"/>
      <c r="AY9" s="267"/>
      <c r="AZ9" s="267"/>
      <c r="BA9" s="267"/>
      <c r="BB9" s="267"/>
      <c r="BC9" s="267"/>
      <c r="BD9" s="267"/>
      <c r="BE9" s="267"/>
      <c r="BF9" s="267"/>
      <c r="BG9" s="267"/>
      <c r="BH9" s="267"/>
      <c r="BI9" s="267"/>
      <c r="BJ9" s="267"/>
      <c r="BK9" s="267"/>
      <c r="BL9" s="266"/>
      <c r="BQ9" s="269"/>
      <c r="BR9" s="269"/>
      <c r="BS9" s="269"/>
      <c r="BT9" s="269"/>
      <c r="BU9" s="269"/>
      <c r="BV9" s="269"/>
      <c r="BW9" s="269"/>
      <c r="BX9" s="270"/>
      <c r="BY9" s="261" t="s">
        <v>136</v>
      </c>
      <c r="BZ9" s="262" t="s">
        <v>137</v>
      </c>
      <c r="CA9" s="270"/>
      <c r="CB9" s="271"/>
    </row>
    <row r="10" spans="1:80" s="268" customFormat="1" ht="9.75" customHeight="1">
      <c r="A10" s="915"/>
      <c r="B10" s="917"/>
      <c r="C10" s="915"/>
      <c r="D10" s="915"/>
      <c r="E10" s="915"/>
      <c r="F10" s="915"/>
      <c r="G10" s="915"/>
      <c r="H10" s="915"/>
      <c r="I10" s="918"/>
      <c r="J10" s="266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6"/>
      <c r="BQ10" s="269"/>
      <c r="BR10" s="269"/>
      <c r="BS10" s="269"/>
      <c r="BT10" s="269"/>
      <c r="BU10" s="269"/>
      <c r="BV10" s="269"/>
      <c r="BW10" s="269"/>
      <c r="BX10" s="270"/>
      <c r="BY10" s="261" t="s">
        <v>138</v>
      </c>
      <c r="BZ10" s="262" t="s">
        <v>139</v>
      </c>
      <c r="CA10" s="270"/>
      <c r="CB10" s="271"/>
    </row>
    <row r="11" spans="1:80" s="268" customFormat="1" ht="9.75" customHeight="1">
      <c r="A11" s="914" t="s">
        <v>140</v>
      </c>
      <c r="B11" s="916">
        <v>14</v>
      </c>
      <c r="C11" s="914">
        <f>B11*36</f>
        <v>504</v>
      </c>
      <c r="D11" s="914">
        <v>4</v>
      </c>
      <c r="E11" s="914">
        <v>19</v>
      </c>
      <c r="F11" s="914">
        <v>2</v>
      </c>
      <c r="G11" s="914">
        <v>2</v>
      </c>
      <c r="H11" s="914">
        <v>2</v>
      </c>
      <c r="I11" s="918">
        <f>SUM(B11+D11+E11+F11+G11+H11)</f>
        <v>43</v>
      </c>
      <c r="J11" s="266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7"/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  <c r="BF11" s="267"/>
      <c r="BG11" s="267"/>
      <c r="BH11" s="267"/>
      <c r="BI11" s="267"/>
      <c r="BJ11" s="267"/>
      <c r="BK11" s="267"/>
      <c r="BL11" s="266"/>
      <c r="BQ11" s="269"/>
      <c r="BR11" s="269"/>
      <c r="BS11" s="269"/>
      <c r="BT11" s="269"/>
      <c r="BU11" s="269"/>
      <c r="BV11" s="269"/>
      <c r="BW11" s="269"/>
      <c r="BX11" s="270"/>
      <c r="BY11" s="261" t="s">
        <v>143</v>
      </c>
      <c r="BZ11" s="262" t="s">
        <v>40</v>
      </c>
      <c r="CA11" s="270"/>
      <c r="CB11" s="271"/>
    </row>
    <row r="12" spans="1:80" s="268" customFormat="1" ht="9.75" customHeight="1">
      <c r="A12" s="915"/>
      <c r="B12" s="917"/>
      <c r="C12" s="915"/>
      <c r="D12" s="915"/>
      <c r="E12" s="915"/>
      <c r="F12" s="915"/>
      <c r="G12" s="915"/>
      <c r="H12" s="915"/>
      <c r="I12" s="918"/>
      <c r="J12" s="266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7"/>
      <c r="AO12" s="267"/>
      <c r="AP12" s="267"/>
      <c r="AQ12" s="267"/>
      <c r="AR12" s="267"/>
      <c r="AS12" s="267"/>
      <c r="AT12" s="267"/>
      <c r="AU12" s="267"/>
      <c r="AV12" s="267"/>
      <c r="AW12" s="267"/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6"/>
      <c r="BQ12" s="269"/>
      <c r="BR12" s="269"/>
      <c r="BS12" s="269"/>
      <c r="BT12" s="269"/>
      <c r="BU12" s="269"/>
      <c r="BV12" s="269"/>
      <c r="BW12" s="269"/>
      <c r="BX12" s="270"/>
      <c r="BY12" s="261" t="s">
        <v>144</v>
      </c>
      <c r="BZ12" s="262" t="s">
        <v>145</v>
      </c>
      <c r="CA12" s="270"/>
      <c r="CB12" s="271"/>
    </row>
    <row r="13" spans="1:80" s="268" customFormat="1" ht="8.25" customHeight="1" hidden="1">
      <c r="A13" s="914" t="s">
        <v>146</v>
      </c>
      <c r="B13" s="916">
        <v>0</v>
      </c>
      <c r="C13" s="914">
        <v>0</v>
      </c>
      <c r="D13" s="914">
        <v>0</v>
      </c>
      <c r="E13" s="914">
        <v>0</v>
      </c>
      <c r="F13" s="914">
        <v>0</v>
      </c>
      <c r="G13" s="914">
        <v>0</v>
      </c>
      <c r="H13" s="914">
        <v>0</v>
      </c>
      <c r="I13" s="918" t="e">
        <f>B13+F13+D13+E13+#REF!+#REF!+G13+H13</f>
        <v>#REF!</v>
      </c>
      <c r="J13" s="266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7"/>
      <c r="AD13" s="267"/>
      <c r="AE13" s="267"/>
      <c r="AF13" s="267"/>
      <c r="AG13" s="267"/>
      <c r="AH13" s="267"/>
      <c r="AI13" s="267"/>
      <c r="AJ13" s="267"/>
      <c r="AK13" s="267"/>
      <c r="AL13" s="267"/>
      <c r="AM13" s="267"/>
      <c r="AN13" s="267"/>
      <c r="AO13" s="267"/>
      <c r="AP13" s="267"/>
      <c r="AQ13" s="267"/>
      <c r="AR13" s="267"/>
      <c r="AS13" s="267"/>
      <c r="AT13" s="267"/>
      <c r="AU13" s="267"/>
      <c r="AV13" s="267"/>
      <c r="AW13" s="267"/>
      <c r="AX13" s="267"/>
      <c r="AY13" s="267"/>
      <c r="AZ13" s="267"/>
      <c r="BA13" s="267"/>
      <c r="BB13" s="267"/>
      <c r="BC13" s="267"/>
      <c r="BD13" s="267"/>
      <c r="BE13" s="267"/>
      <c r="BF13" s="267"/>
      <c r="BG13" s="267"/>
      <c r="BH13" s="267"/>
      <c r="BI13" s="267"/>
      <c r="BJ13" s="267"/>
      <c r="BK13" s="267"/>
      <c r="BL13" s="266"/>
      <c r="BQ13" s="269"/>
      <c r="BR13" s="269"/>
      <c r="BS13" s="269"/>
      <c r="BT13" s="269"/>
      <c r="BU13" s="269"/>
      <c r="BV13" s="269"/>
      <c r="BW13" s="269"/>
      <c r="BX13" s="270"/>
      <c r="BY13" s="272" t="s">
        <v>147</v>
      </c>
      <c r="BZ13" s="262" t="s">
        <v>148</v>
      </c>
      <c r="CA13" s="270"/>
      <c r="CB13" s="271"/>
    </row>
    <row r="14" spans="1:80" s="268" customFormat="1" ht="9.75" customHeight="1" hidden="1">
      <c r="A14" s="915"/>
      <c r="B14" s="917"/>
      <c r="C14" s="915"/>
      <c r="D14" s="915"/>
      <c r="E14" s="915"/>
      <c r="F14" s="915"/>
      <c r="G14" s="915"/>
      <c r="H14" s="915"/>
      <c r="I14" s="918"/>
      <c r="J14" s="266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6"/>
      <c r="BQ14" s="269"/>
      <c r="BR14" s="269"/>
      <c r="BS14" s="269"/>
      <c r="BT14" s="269"/>
      <c r="BU14" s="269"/>
      <c r="BV14" s="269"/>
      <c r="BW14" s="269"/>
      <c r="BX14" s="270"/>
      <c r="BY14" s="261" t="s">
        <v>149</v>
      </c>
      <c r="BZ14" s="262" t="s">
        <v>150</v>
      </c>
      <c r="CA14" s="270"/>
      <c r="CB14" s="271"/>
    </row>
    <row r="15" spans="1:80" s="268" customFormat="1" ht="0.75" customHeight="1" thickBot="1">
      <c r="A15" s="725"/>
      <c r="B15" s="726">
        <f aca="true" t="shared" si="0" ref="B15:I15">B9+B11</f>
        <v>41</v>
      </c>
      <c r="C15" s="726">
        <f t="shared" si="0"/>
        <v>1476</v>
      </c>
      <c r="D15" s="726">
        <f t="shared" si="0"/>
        <v>12</v>
      </c>
      <c r="E15" s="726">
        <f t="shared" si="0"/>
        <v>23</v>
      </c>
      <c r="F15" s="726">
        <f>F9+F11</f>
        <v>4</v>
      </c>
      <c r="G15" s="726">
        <f t="shared" si="0"/>
        <v>2</v>
      </c>
      <c r="H15" s="726">
        <f t="shared" si="0"/>
        <v>13</v>
      </c>
      <c r="I15" s="726">
        <f t="shared" si="0"/>
        <v>95</v>
      </c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66"/>
      <c r="BA15" s="266"/>
      <c r="BB15" s="266"/>
      <c r="BC15" s="266"/>
      <c r="BD15" s="266"/>
      <c r="BE15" s="266"/>
      <c r="BF15" s="266"/>
      <c r="BG15" s="266"/>
      <c r="BH15" s="266"/>
      <c r="BI15" s="266"/>
      <c r="BJ15" s="266"/>
      <c r="BK15" s="266"/>
      <c r="BL15" s="266"/>
      <c r="BQ15" s="269"/>
      <c r="BR15" s="269"/>
      <c r="BS15" s="269"/>
      <c r="BT15" s="269"/>
      <c r="BU15" s="269"/>
      <c r="BV15" s="269"/>
      <c r="BW15" s="269"/>
      <c r="BX15" s="270"/>
      <c r="BY15" s="261" t="s">
        <v>151</v>
      </c>
      <c r="BZ15" s="262" t="s">
        <v>152</v>
      </c>
      <c r="CA15" s="270"/>
      <c r="CB15" s="271"/>
    </row>
    <row r="16" spans="1:85" s="273" customFormat="1" ht="15" customHeight="1" hidden="1">
      <c r="A16" s="253"/>
      <c r="B16" s="727"/>
      <c r="C16" s="727"/>
      <c r="D16" s="727"/>
      <c r="E16" s="727"/>
      <c r="F16" s="727"/>
      <c r="G16" s="727"/>
      <c r="H16" s="727"/>
      <c r="I16" s="727"/>
      <c r="K16" s="274"/>
      <c r="L16" s="274"/>
      <c r="M16" s="274"/>
      <c r="BV16" s="275"/>
      <c r="BW16" s="275"/>
      <c r="BX16" s="275"/>
      <c r="BY16" s="275"/>
      <c r="BZ16" s="275"/>
      <c r="CA16" s="275"/>
      <c r="CB16" s="275"/>
      <c r="CC16" s="276"/>
      <c r="CD16" s="261" t="s">
        <v>153</v>
      </c>
      <c r="CE16" s="262" t="s">
        <v>154</v>
      </c>
      <c r="CF16" s="276"/>
      <c r="CG16" s="277"/>
    </row>
    <row r="17" spans="1:9" s="278" customFormat="1" ht="15.75" thickBot="1">
      <c r="A17" s="728" t="s">
        <v>183</v>
      </c>
      <c r="B17" s="729">
        <f aca="true" t="shared" si="1" ref="B17:I17">B15+B7</f>
        <v>77</v>
      </c>
      <c r="C17" s="729">
        <f t="shared" si="1"/>
        <v>2772</v>
      </c>
      <c r="D17" s="729">
        <f t="shared" si="1"/>
        <v>16</v>
      </c>
      <c r="E17" s="729">
        <f t="shared" si="1"/>
        <v>23</v>
      </c>
      <c r="F17" s="729">
        <f>F15+F7</f>
        <v>5</v>
      </c>
      <c r="G17" s="729">
        <f t="shared" si="1"/>
        <v>2</v>
      </c>
      <c r="H17" s="729">
        <f t="shared" si="1"/>
        <v>24</v>
      </c>
      <c r="I17" s="730">
        <f t="shared" si="1"/>
        <v>147</v>
      </c>
    </row>
    <row r="19" ht="12.75" customHeight="1"/>
    <row r="20" ht="19.5" customHeight="1"/>
    <row r="21" ht="24" customHeight="1"/>
  </sheetData>
  <sheetProtection/>
  <mergeCells count="48">
    <mergeCell ref="A7:A8"/>
    <mergeCell ref="C7:C8"/>
    <mergeCell ref="B7:B8"/>
    <mergeCell ref="D3:E3"/>
    <mergeCell ref="D4:D6"/>
    <mergeCell ref="E4:E6"/>
    <mergeCell ref="A2:I2"/>
    <mergeCell ref="A3:A6"/>
    <mergeCell ref="H3:H6"/>
    <mergeCell ref="I3:I6"/>
    <mergeCell ref="F3:F6"/>
    <mergeCell ref="B3:C4"/>
    <mergeCell ref="B5:B6"/>
    <mergeCell ref="C5:C6"/>
    <mergeCell ref="G3:G6"/>
    <mergeCell ref="I7:I8"/>
    <mergeCell ref="H7:H8"/>
    <mergeCell ref="D7:D8"/>
    <mergeCell ref="E7:E8"/>
    <mergeCell ref="G7:G8"/>
    <mergeCell ref="F7:F8"/>
    <mergeCell ref="A9:A10"/>
    <mergeCell ref="B9:B10"/>
    <mergeCell ref="H9:H10"/>
    <mergeCell ref="I9:I10"/>
    <mergeCell ref="F9:F10"/>
    <mergeCell ref="D9:D10"/>
    <mergeCell ref="E9:E10"/>
    <mergeCell ref="G9:G10"/>
    <mergeCell ref="C9:C10"/>
    <mergeCell ref="A13:A14"/>
    <mergeCell ref="A11:A12"/>
    <mergeCell ref="F11:F12"/>
    <mergeCell ref="I11:I12"/>
    <mergeCell ref="D11:D12"/>
    <mergeCell ref="E11:E12"/>
    <mergeCell ref="G11:G12"/>
    <mergeCell ref="H11:H12"/>
    <mergeCell ref="B11:B12"/>
    <mergeCell ref="C11:C12"/>
    <mergeCell ref="C13:C14"/>
    <mergeCell ref="B13:B14"/>
    <mergeCell ref="H13:H14"/>
    <mergeCell ref="I13:I14"/>
    <mergeCell ref="F13:F14"/>
    <mergeCell ref="D13:D14"/>
    <mergeCell ref="E13:E14"/>
    <mergeCell ref="G13:G14"/>
  </mergeCells>
  <printOptions/>
  <pageMargins left="0.2" right="0" top="0.2" bottom="0.2" header="0.2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386"/>
  <sheetViews>
    <sheetView showZeros="0" tabSelected="1" zoomScalePageLayoutView="0" workbookViewId="0" topLeftCell="A162">
      <selection activeCell="X311" sqref="X311"/>
    </sheetView>
  </sheetViews>
  <sheetFormatPr defaultColWidth="9.00390625" defaultRowHeight="12.75"/>
  <cols>
    <col min="1" max="1" width="8.75390625" style="0" customWidth="1"/>
    <col min="2" max="2" width="32.125" style="0" customWidth="1"/>
    <col min="3" max="4" width="3.125" style="0" customWidth="1"/>
    <col min="5" max="6" width="3.125" style="327" customWidth="1"/>
    <col min="7" max="7" width="3.25390625" style="327" customWidth="1"/>
    <col min="8" max="8" width="3.00390625" style="327" customWidth="1"/>
    <col min="9" max="9" width="8.875" style="0" customWidth="1"/>
    <col min="10" max="10" width="5.875" style="0" customWidth="1"/>
    <col min="11" max="11" width="7.25390625" style="199" customWidth="1"/>
    <col min="12" max="12" width="6.625" style="0" customWidth="1"/>
    <col min="13" max="13" width="6.375" style="200" customWidth="1"/>
    <col min="14" max="19" width="6.75390625" style="0" customWidth="1"/>
  </cols>
  <sheetData>
    <row r="1" spans="1:19" ht="13.5" thickBot="1">
      <c r="A1" s="1016" t="s">
        <v>390</v>
      </c>
      <c r="B1" s="1016"/>
      <c r="C1" s="1016"/>
      <c r="D1" s="1016"/>
      <c r="E1" s="1016"/>
      <c r="F1" s="1016"/>
      <c r="G1" s="1016"/>
      <c r="H1" s="1016"/>
      <c r="I1" s="1017"/>
      <c r="J1" s="1017"/>
      <c r="K1" s="1017"/>
      <c r="L1" s="1017"/>
      <c r="M1" s="1017"/>
      <c r="N1" s="1017"/>
      <c r="O1" s="1017"/>
      <c r="P1" s="1017"/>
      <c r="Q1" s="1017"/>
      <c r="R1" s="1017"/>
      <c r="S1" s="1017"/>
    </row>
    <row r="2" spans="1:123" s="2" customFormat="1" ht="20.25" customHeight="1">
      <c r="A2" s="936" t="s">
        <v>0</v>
      </c>
      <c r="B2" s="939" t="s">
        <v>229</v>
      </c>
      <c r="C2" s="942" t="s">
        <v>187</v>
      </c>
      <c r="D2" s="943"/>
      <c r="E2" s="943"/>
      <c r="F2" s="943"/>
      <c r="G2" s="943"/>
      <c r="H2" s="944"/>
      <c r="I2" s="951" t="s">
        <v>230</v>
      </c>
      <c r="J2" s="952"/>
      <c r="K2" s="952"/>
      <c r="L2" s="952"/>
      <c r="M2" s="953"/>
      <c r="N2" s="967" t="s">
        <v>235</v>
      </c>
      <c r="O2" s="968"/>
      <c r="P2" s="952"/>
      <c r="Q2" s="952"/>
      <c r="R2" s="968"/>
      <c r="S2" s="969"/>
      <c r="T2" s="1"/>
      <c r="DP2" s="1009" t="s">
        <v>1</v>
      </c>
      <c r="DQ2" s="1009"/>
      <c r="DR2" s="1009"/>
      <c r="DS2" s="1009"/>
    </row>
    <row r="3" spans="1:123" s="2" customFormat="1" ht="20.25" customHeight="1" hidden="1">
      <c r="A3" s="937"/>
      <c r="B3" s="940"/>
      <c r="C3" s="945"/>
      <c r="D3" s="946"/>
      <c r="E3" s="946"/>
      <c r="F3" s="946"/>
      <c r="G3" s="946"/>
      <c r="H3" s="947"/>
      <c r="I3" s="548"/>
      <c r="J3" s="315"/>
      <c r="K3" s="349"/>
      <c r="L3" s="350"/>
      <c r="M3" s="549"/>
      <c r="N3" s="317"/>
      <c r="O3" s="317"/>
      <c r="P3" s="318"/>
      <c r="Q3" s="318"/>
      <c r="R3" s="317"/>
      <c r="S3" s="321"/>
      <c r="T3" s="1"/>
      <c r="DP3" s="245"/>
      <c r="DQ3" s="245"/>
      <c r="DR3" s="245"/>
      <c r="DS3" s="245"/>
    </row>
    <row r="4" spans="1:123" s="2" customFormat="1" ht="0.75" customHeight="1" thickBot="1">
      <c r="A4" s="937"/>
      <c r="B4" s="940"/>
      <c r="C4" s="945"/>
      <c r="D4" s="946"/>
      <c r="E4" s="946"/>
      <c r="F4" s="946"/>
      <c r="G4" s="946"/>
      <c r="H4" s="947"/>
      <c r="I4" s="548"/>
      <c r="J4" s="315"/>
      <c r="K4" s="316"/>
      <c r="L4" s="351"/>
      <c r="M4" s="550"/>
      <c r="N4" s="317"/>
      <c r="O4" s="317"/>
      <c r="P4" s="320"/>
      <c r="Q4" s="320"/>
      <c r="R4" s="317"/>
      <c r="S4" s="321"/>
      <c r="T4" s="1"/>
      <c r="DP4" s="245"/>
      <c r="DQ4" s="245"/>
      <c r="DR4" s="245"/>
      <c r="DS4" s="245"/>
    </row>
    <row r="5" spans="1:119" s="2" customFormat="1" ht="10.5" customHeight="1">
      <c r="A5" s="937"/>
      <c r="B5" s="940"/>
      <c r="C5" s="948"/>
      <c r="D5" s="946"/>
      <c r="E5" s="946"/>
      <c r="F5" s="946"/>
      <c r="G5" s="946"/>
      <c r="H5" s="947"/>
      <c r="I5" s="954" t="s">
        <v>231</v>
      </c>
      <c r="J5" s="956" t="s">
        <v>232</v>
      </c>
      <c r="K5" s="958" t="s">
        <v>233</v>
      </c>
      <c r="L5" s="959"/>
      <c r="M5" s="960"/>
      <c r="N5" s="949" t="s">
        <v>2</v>
      </c>
      <c r="O5" s="950"/>
      <c r="P5" s="972" t="s">
        <v>3</v>
      </c>
      <c r="Q5" s="958"/>
      <c r="R5" s="970" t="s">
        <v>4</v>
      </c>
      <c r="S5" s="971"/>
      <c r="T5" s="900"/>
      <c r="AQ5" s="974">
        <v>1</v>
      </c>
      <c r="AR5" s="974"/>
      <c r="AS5" s="974"/>
      <c r="AT5" s="974"/>
      <c r="AU5" s="974">
        <v>2</v>
      </c>
      <c r="AV5" s="974"/>
      <c r="AW5" s="974"/>
      <c r="AX5" s="974"/>
      <c r="AY5" s="974">
        <v>3</v>
      </c>
      <c r="AZ5" s="974"/>
      <c r="BA5" s="974"/>
      <c r="BB5" s="974"/>
      <c r="BC5" s="974">
        <v>4</v>
      </c>
      <c r="BD5" s="974"/>
      <c r="BE5" s="974"/>
      <c r="BF5" s="974"/>
      <c r="BG5" s="974">
        <v>5</v>
      </c>
      <c r="BH5" s="974"/>
      <c r="BI5" s="974"/>
      <c r="BJ5" s="974"/>
      <c r="BK5" s="974">
        <v>6</v>
      </c>
      <c r="BL5" s="974"/>
      <c r="BM5" s="974"/>
      <c r="BN5" s="974"/>
      <c r="BO5" s="974">
        <v>7</v>
      </c>
      <c r="BP5" s="974"/>
      <c r="BQ5" s="974"/>
      <c r="BR5" s="974"/>
      <c r="BS5" s="974">
        <v>8</v>
      </c>
      <c r="BT5" s="974"/>
      <c r="BU5" s="974"/>
      <c r="BV5" s="974"/>
      <c r="BW5" s="974">
        <v>9</v>
      </c>
      <c r="BX5" s="974"/>
      <c r="BY5" s="974"/>
      <c r="BZ5" s="974"/>
      <c r="CA5" s="974" t="s">
        <v>5</v>
      </c>
      <c r="CB5" s="974"/>
      <c r="CC5" s="974"/>
      <c r="CD5" s="974"/>
      <c r="CE5" s="3" t="s">
        <v>6</v>
      </c>
      <c r="CF5" s="1"/>
      <c r="CG5" s="1"/>
      <c r="CH5" s="1"/>
      <c r="CI5" s="966" t="s">
        <v>7</v>
      </c>
      <c r="CJ5" s="966"/>
      <c r="CK5" s="966"/>
      <c r="CL5" s="966"/>
      <c r="CM5" s="966"/>
      <c r="CN5" s="966"/>
      <c r="CO5" s="966"/>
      <c r="CP5" s="966"/>
      <c r="CQ5" s="966"/>
      <c r="CR5" s="966"/>
      <c r="CS5" s="1"/>
      <c r="CT5" s="1" t="b">
        <v>0</v>
      </c>
      <c r="CU5" s="1"/>
      <c r="CV5" s="1"/>
      <c r="DL5" s="976"/>
      <c r="DM5" s="976"/>
      <c r="DN5" s="976"/>
      <c r="DO5" s="976"/>
    </row>
    <row r="6" spans="1:199" s="2" customFormat="1" ht="21" customHeight="1">
      <c r="A6" s="937"/>
      <c r="B6" s="940"/>
      <c r="C6" s="963" t="s">
        <v>188</v>
      </c>
      <c r="D6" s="963"/>
      <c r="E6" s="963"/>
      <c r="F6" s="963"/>
      <c r="G6" s="963"/>
      <c r="H6" s="963"/>
      <c r="I6" s="954"/>
      <c r="J6" s="956"/>
      <c r="K6" s="961" t="s">
        <v>234</v>
      </c>
      <c r="L6" s="975" t="s">
        <v>12</v>
      </c>
      <c r="M6" s="1018" t="s">
        <v>57</v>
      </c>
      <c r="N6" s="425" t="s">
        <v>13</v>
      </c>
      <c r="O6" s="319" t="s">
        <v>14</v>
      </c>
      <c r="P6" s="425" t="s">
        <v>15</v>
      </c>
      <c r="Q6" s="492" t="s">
        <v>16</v>
      </c>
      <c r="R6" s="439" t="s">
        <v>17</v>
      </c>
      <c r="S6" s="319" t="s">
        <v>18</v>
      </c>
      <c r="T6" s="901"/>
      <c r="AQ6" s="973" t="s">
        <v>8</v>
      </c>
      <c r="AR6" s="1003" t="s">
        <v>9</v>
      </c>
      <c r="AS6" s="965" t="s">
        <v>10</v>
      </c>
      <c r="AT6" s="965" t="s">
        <v>11</v>
      </c>
      <c r="AU6" s="973" t="s">
        <v>8</v>
      </c>
      <c r="AV6" s="1003" t="s">
        <v>9</v>
      </c>
      <c r="AW6" s="965" t="s">
        <v>10</v>
      </c>
      <c r="AX6" s="965" t="s">
        <v>11</v>
      </c>
      <c r="AY6" s="973" t="s">
        <v>8</v>
      </c>
      <c r="AZ6" s="1003" t="s">
        <v>9</v>
      </c>
      <c r="BA6" s="965" t="s">
        <v>10</v>
      </c>
      <c r="BB6" s="965" t="s">
        <v>11</v>
      </c>
      <c r="BC6" s="973" t="s">
        <v>8</v>
      </c>
      <c r="BD6" s="1003" t="s">
        <v>9</v>
      </c>
      <c r="BE6" s="965" t="s">
        <v>10</v>
      </c>
      <c r="BF6" s="965" t="s">
        <v>11</v>
      </c>
      <c r="BG6" s="973" t="s">
        <v>8</v>
      </c>
      <c r="BH6" s="1003" t="s">
        <v>9</v>
      </c>
      <c r="BI6" s="965" t="s">
        <v>10</v>
      </c>
      <c r="BJ6" s="965" t="s">
        <v>11</v>
      </c>
      <c r="BK6" s="973" t="s">
        <v>8</v>
      </c>
      <c r="BL6" s="1003" t="s">
        <v>9</v>
      </c>
      <c r="BM6" s="965" t="s">
        <v>10</v>
      </c>
      <c r="BN6" s="965" t="s">
        <v>11</v>
      </c>
      <c r="BO6" s="973" t="s">
        <v>8</v>
      </c>
      <c r="BP6" s="1003" t="s">
        <v>9</v>
      </c>
      <c r="BQ6" s="965" t="s">
        <v>10</v>
      </c>
      <c r="BR6" s="965" t="s">
        <v>11</v>
      </c>
      <c r="BS6" s="973" t="s">
        <v>8</v>
      </c>
      <c r="BT6" s="1003" t="s">
        <v>9</v>
      </c>
      <c r="BU6" s="965" t="s">
        <v>10</v>
      </c>
      <c r="BV6" s="965" t="s">
        <v>11</v>
      </c>
      <c r="BW6" s="973" t="s">
        <v>8</v>
      </c>
      <c r="BX6" s="1003" t="s">
        <v>9</v>
      </c>
      <c r="BY6" s="965" t="s">
        <v>10</v>
      </c>
      <c r="BZ6" s="965" t="s">
        <v>11</v>
      </c>
      <c r="CA6" s="973" t="s">
        <v>8</v>
      </c>
      <c r="CB6" s="1003" t="s">
        <v>9</v>
      </c>
      <c r="CC6" s="965" t="s">
        <v>10</v>
      </c>
      <c r="CD6" s="965" t="s">
        <v>11</v>
      </c>
      <c r="CE6" s="3"/>
      <c r="CF6" s="1"/>
      <c r="CG6" s="1"/>
      <c r="CH6" s="1"/>
      <c r="CI6" s="966">
        <v>1</v>
      </c>
      <c r="CJ6" s="966">
        <v>2</v>
      </c>
      <c r="CK6" s="966">
        <v>3</v>
      </c>
      <c r="CL6" s="966">
        <v>4</v>
      </c>
      <c r="CM6" s="966">
        <v>5</v>
      </c>
      <c r="CN6" s="966">
        <v>6</v>
      </c>
      <c r="CO6" s="966">
        <v>7</v>
      </c>
      <c r="CP6" s="966">
        <v>8</v>
      </c>
      <c r="CQ6" s="966">
        <v>9</v>
      </c>
      <c r="CR6" s="966">
        <v>10</v>
      </c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976" t="s">
        <v>8</v>
      </c>
      <c r="DM6" s="976" t="s">
        <v>19</v>
      </c>
      <c r="DN6" s="976" t="s">
        <v>10</v>
      </c>
      <c r="DO6" s="976" t="s">
        <v>11</v>
      </c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s="2" customFormat="1" ht="47.25" customHeight="1" thickBot="1">
      <c r="A7" s="938"/>
      <c r="B7" s="941"/>
      <c r="C7" s="589" t="s">
        <v>189</v>
      </c>
      <c r="D7" s="322" t="s">
        <v>190</v>
      </c>
      <c r="E7" s="322" t="s">
        <v>41</v>
      </c>
      <c r="F7" s="322" t="s">
        <v>39</v>
      </c>
      <c r="G7" s="322" t="s">
        <v>43</v>
      </c>
      <c r="H7" s="524" t="s">
        <v>44</v>
      </c>
      <c r="I7" s="955"/>
      <c r="J7" s="957"/>
      <c r="K7" s="962"/>
      <c r="L7" s="957"/>
      <c r="M7" s="1019"/>
      <c r="N7" s="426">
        <v>17</v>
      </c>
      <c r="O7" s="441">
        <v>23</v>
      </c>
      <c r="P7" s="426">
        <v>16</v>
      </c>
      <c r="Q7" s="493">
        <v>23</v>
      </c>
      <c r="R7" s="440">
        <v>16</v>
      </c>
      <c r="S7" s="338">
        <v>21</v>
      </c>
      <c r="T7" s="901"/>
      <c r="AQ7" s="966"/>
      <c r="AR7" s="1004"/>
      <c r="AS7" s="966"/>
      <c r="AT7" s="965"/>
      <c r="AU7" s="966"/>
      <c r="AV7" s="1004"/>
      <c r="AW7" s="966"/>
      <c r="AX7" s="965"/>
      <c r="AY7" s="966"/>
      <c r="AZ7" s="1004"/>
      <c r="BA7" s="966"/>
      <c r="BB7" s="965"/>
      <c r="BC7" s="966"/>
      <c r="BD7" s="1004"/>
      <c r="BE7" s="966"/>
      <c r="BF7" s="965"/>
      <c r="BG7" s="966"/>
      <c r="BH7" s="1004"/>
      <c r="BI7" s="966"/>
      <c r="BJ7" s="965"/>
      <c r="BK7" s="966"/>
      <c r="BL7" s="1004"/>
      <c r="BM7" s="966"/>
      <c r="BN7" s="965"/>
      <c r="BO7" s="966"/>
      <c r="BP7" s="1004"/>
      <c r="BQ7" s="966"/>
      <c r="BR7" s="965"/>
      <c r="BS7" s="966"/>
      <c r="BT7" s="1004"/>
      <c r="BU7" s="966"/>
      <c r="BV7" s="965"/>
      <c r="BW7" s="966"/>
      <c r="BX7" s="1004"/>
      <c r="BY7" s="966"/>
      <c r="BZ7" s="965"/>
      <c r="CA7" s="966"/>
      <c r="CB7" s="1004"/>
      <c r="CC7" s="966"/>
      <c r="CD7" s="965"/>
      <c r="CE7" s="3"/>
      <c r="CF7" s="1"/>
      <c r="CG7" s="1"/>
      <c r="CH7" s="1"/>
      <c r="CI7" s="966"/>
      <c r="CJ7" s="966"/>
      <c r="CK7" s="966"/>
      <c r="CL7" s="966"/>
      <c r="CM7" s="966"/>
      <c r="CN7" s="966"/>
      <c r="CO7" s="966"/>
      <c r="CP7" s="966"/>
      <c r="CQ7" s="966"/>
      <c r="CR7" s="966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976"/>
      <c r="DM7" s="976"/>
      <c r="DN7" s="976"/>
      <c r="DO7" s="976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s="7" customFormat="1" ht="12" customHeight="1" thickBot="1">
      <c r="A8" s="5">
        <v>1</v>
      </c>
      <c r="B8" s="186">
        <v>2</v>
      </c>
      <c r="C8" s="185">
        <v>3</v>
      </c>
      <c r="D8" s="6">
        <v>4</v>
      </c>
      <c r="E8" s="5">
        <v>5</v>
      </c>
      <c r="F8" s="6">
        <v>6</v>
      </c>
      <c r="G8" s="5">
        <v>7</v>
      </c>
      <c r="H8" s="184">
        <v>8</v>
      </c>
      <c r="I8" s="5">
        <v>9</v>
      </c>
      <c r="J8" s="6">
        <v>10</v>
      </c>
      <c r="K8" s="189">
        <v>11</v>
      </c>
      <c r="L8" s="6">
        <v>12</v>
      </c>
      <c r="M8" s="551">
        <v>13</v>
      </c>
      <c r="N8" s="185" t="s">
        <v>237</v>
      </c>
      <c r="O8" s="186" t="s">
        <v>238</v>
      </c>
      <c r="P8" s="185" t="s">
        <v>239</v>
      </c>
      <c r="Q8" s="184" t="s">
        <v>240</v>
      </c>
      <c r="R8" s="5" t="s">
        <v>241</v>
      </c>
      <c r="S8" s="186" t="s">
        <v>242</v>
      </c>
      <c r="T8" s="901"/>
      <c r="AQ8" s="8"/>
      <c r="AR8" s="8"/>
      <c r="AS8" s="8"/>
      <c r="AT8" s="9"/>
      <c r="AU8" s="8"/>
      <c r="AV8" s="8"/>
      <c r="AW8" s="8"/>
      <c r="AX8" s="9"/>
      <c r="AY8" s="8"/>
      <c r="AZ8" s="8"/>
      <c r="BA8" s="8"/>
      <c r="BB8" s="9"/>
      <c r="BC8" s="8"/>
      <c r="BD8" s="8"/>
      <c r="BE8" s="8"/>
      <c r="BF8" s="9"/>
      <c r="BG8" s="8"/>
      <c r="BH8" s="8"/>
      <c r="BI8" s="8"/>
      <c r="BJ8" s="9"/>
      <c r="BK8" s="8"/>
      <c r="BL8" s="8"/>
      <c r="BM8" s="8"/>
      <c r="BN8" s="9"/>
      <c r="BO8" s="8"/>
      <c r="BP8" s="8"/>
      <c r="BQ8" s="8"/>
      <c r="BR8" s="9"/>
      <c r="BS8" s="8"/>
      <c r="BT8" s="8"/>
      <c r="BU8" s="8"/>
      <c r="BV8" s="9"/>
      <c r="BW8" s="8"/>
      <c r="BX8" s="8"/>
      <c r="BY8" s="8"/>
      <c r="BZ8" s="9"/>
      <c r="CA8" s="8"/>
      <c r="CB8" s="8"/>
      <c r="CC8" s="8"/>
      <c r="CD8" s="9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</row>
    <row r="9" spans="1:82" s="2" customFormat="1" ht="13.5" customHeight="1" hidden="1" thickBot="1">
      <c r="A9" s="323" t="s">
        <v>20</v>
      </c>
      <c r="B9" s="625" t="s">
        <v>21</v>
      </c>
      <c r="C9" s="590"/>
      <c r="D9" s="324"/>
      <c r="E9" s="11">
        <v>0</v>
      </c>
      <c r="F9" s="11">
        <v>0</v>
      </c>
      <c r="G9" s="11">
        <v>0</v>
      </c>
      <c r="H9" s="12">
        <v>0</v>
      </c>
      <c r="I9" s="13">
        <v>0</v>
      </c>
      <c r="J9" s="11">
        <v>0</v>
      </c>
      <c r="K9" s="190">
        <v>0</v>
      </c>
      <c r="L9" s="11">
        <v>0</v>
      </c>
      <c r="M9" s="552">
        <v>0</v>
      </c>
      <c r="N9" s="70">
        <v>0</v>
      </c>
      <c r="O9" s="14">
        <v>0</v>
      </c>
      <c r="P9" s="70">
        <v>0</v>
      </c>
      <c r="Q9" s="12">
        <v>0</v>
      </c>
      <c r="R9" s="13">
        <v>0</v>
      </c>
      <c r="S9" s="14">
        <v>0</v>
      </c>
      <c r="T9" s="901"/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16">
        <v>0</v>
      </c>
      <c r="BP9" s="16">
        <v>0</v>
      </c>
      <c r="BQ9" s="16">
        <v>0</v>
      </c>
      <c r="BR9" s="16">
        <v>0</v>
      </c>
      <c r="BS9" s="16">
        <v>0</v>
      </c>
      <c r="BT9" s="16">
        <v>0</v>
      </c>
      <c r="BU9" s="16">
        <v>0</v>
      </c>
      <c r="BV9" s="16">
        <v>0</v>
      </c>
      <c r="BW9" s="16">
        <v>0</v>
      </c>
      <c r="BX9" s="16">
        <v>0</v>
      </c>
      <c r="BY9" s="16">
        <v>0</v>
      </c>
      <c r="BZ9" s="16">
        <v>0</v>
      </c>
      <c r="CA9" s="16">
        <v>0</v>
      </c>
      <c r="CB9" s="16">
        <v>0</v>
      </c>
      <c r="CC9" s="16">
        <v>0</v>
      </c>
      <c r="CD9" s="16">
        <v>0</v>
      </c>
    </row>
    <row r="10" spans="1:119" s="2" customFormat="1" ht="23.25" customHeight="1" hidden="1" thickBot="1">
      <c r="A10" s="17" t="s">
        <v>22</v>
      </c>
      <c r="B10" s="626" t="s">
        <v>23</v>
      </c>
      <c r="C10" s="591"/>
      <c r="D10" s="18"/>
      <c r="E10" s="19">
        <v>0</v>
      </c>
      <c r="F10" s="19">
        <v>0</v>
      </c>
      <c r="G10" s="19">
        <v>0</v>
      </c>
      <c r="H10" s="20">
        <v>0</v>
      </c>
      <c r="I10" s="21">
        <v>0</v>
      </c>
      <c r="J10" s="19">
        <v>0</v>
      </c>
      <c r="K10" s="142">
        <v>0</v>
      </c>
      <c r="L10" s="19">
        <v>0</v>
      </c>
      <c r="M10" s="553">
        <v>0</v>
      </c>
      <c r="N10" s="63">
        <v>0</v>
      </c>
      <c r="O10" s="22">
        <v>0</v>
      </c>
      <c r="P10" s="63">
        <v>0</v>
      </c>
      <c r="Q10" s="20">
        <v>0</v>
      </c>
      <c r="R10" s="21">
        <v>0</v>
      </c>
      <c r="S10" s="22">
        <v>0</v>
      </c>
      <c r="T10" s="901"/>
      <c r="AQ10" s="23">
        <v>0</v>
      </c>
      <c r="AR10" s="23">
        <v>0</v>
      </c>
      <c r="AS10" s="23">
        <v>0</v>
      </c>
      <c r="AT10" s="23">
        <v>0</v>
      </c>
      <c r="AU10" s="23">
        <v>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3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DL10" s="15">
        <v>0</v>
      </c>
      <c r="DM10" s="15">
        <v>0</v>
      </c>
      <c r="DN10" s="15">
        <v>0</v>
      </c>
      <c r="DO10" s="15">
        <v>0</v>
      </c>
    </row>
    <row r="11" spans="1:136" s="33" customFormat="1" ht="12.75" customHeight="1" hidden="1">
      <c r="A11" s="627" t="s">
        <v>24</v>
      </c>
      <c r="B11" s="628" t="s">
        <v>24</v>
      </c>
      <c r="C11" s="592"/>
      <c r="D11" s="24"/>
      <c r="E11" s="25"/>
      <c r="F11" s="25"/>
      <c r="G11" s="25"/>
      <c r="H11" s="525"/>
      <c r="I11" s="554">
        <v>0</v>
      </c>
      <c r="J11" s="27"/>
      <c r="K11" s="159">
        <v>0</v>
      </c>
      <c r="L11" s="26">
        <v>0</v>
      </c>
      <c r="M11" s="555">
        <v>0</v>
      </c>
      <c r="N11" s="71"/>
      <c r="O11" s="30"/>
      <c r="P11" s="71"/>
      <c r="Q11" s="29"/>
      <c r="R11" s="28"/>
      <c r="S11" s="30"/>
      <c r="T11" s="90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2"/>
      <c r="AP11" s="2"/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3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">
        <v>1</v>
      </c>
      <c r="CF11" s="2"/>
      <c r="CG11" s="2"/>
      <c r="CH11" s="2"/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0</v>
      </c>
      <c r="CP11" s="2">
        <v>0</v>
      </c>
      <c r="CQ11" s="2">
        <v>0</v>
      </c>
      <c r="CR11" s="2">
        <v>0</v>
      </c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32"/>
      <c r="DM11" s="32"/>
      <c r="DN11" s="32"/>
      <c r="DO11" s="32"/>
      <c r="DP11" s="2"/>
      <c r="DQ11" s="2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</row>
    <row r="12" spans="1:136" s="33" customFormat="1" ht="12.75" customHeight="1" hidden="1">
      <c r="A12" s="629" t="s">
        <v>24</v>
      </c>
      <c r="B12" s="630"/>
      <c r="C12" s="593"/>
      <c r="D12" s="34"/>
      <c r="E12" s="25"/>
      <c r="F12" s="25"/>
      <c r="G12" s="25"/>
      <c r="H12" s="525"/>
      <c r="I12" s="556">
        <v>0</v>
      </c>
      <c r="J12" s="36"/>
      <c r="K12" s="191">
        <v>0</v>
      </c>
      <c r="L12" s="35">
        <v>0</v>
      </c>
      <c r="M12" s="557">
        <v>0</v>
      </c>
      <c r="N12" s="72"/>
      <c r="O12" s="39"/>
      <c r="P12" s="72"/>
      <c r="Q12" s="38"/>
      <c r="R12" s="37"/>
      <c r="S12" s="39"/>
      <c r="T12" s="90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2"/>
      <c r="AP12" s="2"/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3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">
        <v>1</v>
      </c>
      <c r="CF12" s="2"/>
      <c r="CG12" s="2"/>
      <c r="CH12" s="2"/>
      <c r="CI12" s="2">
        <v>0</v>
      </c>
      <c r="CJ12" s="2">
        <v>0</v>
      </c>
      <c r="CK12" s="2">
        <v>0</v>
      </c>
      <c r="CL12" s="2">
        <v>0</v>
      </c>
      <c r="CM12" s="2">
        <v>0</v>
      </c>
      <c r="CN12" s="2">
        <v>0</v>
      </c>
      <c r="CO12" s="2">
        <v>0</v>
      </c>
      <c r="CP12" s="2">
        <v>0</v>
      </c>
      <c r="CQ12" s="2">
        <v>0</v>
      </c>
      <c r="CR12" s="2">
        <v>0</v>
      </c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32"/>
      <c r="DM12" s="32"/>
      <c r="DN12" s="32"/>
      <c r="DO12" s="32"/>
      <c r="DP12" s="2"/>
      <c r="DQ12" s="2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</row>
    <row r="13" spans="1:136" s="33" customFormat="1" ht="12.75" customHeight="1" hidden="1">
      <c r="A13" s="629" t="s">
        <v>24</v>
      </c>
      <c r="B13" s="630"/>
      <c r="C13" s="593"/>
      <c r="D13" s="34"/>
      <c r="E13" s="25"/>
      <c r="F13" s="25"/>
      <c r="G13" s="25"/>
      <c r="H13" s="525"/>
      <c r="I13" s="556">
        <v>0</v>
      </c>
      <c r="J13" s="36"/>
      <c r="K13" s="191">
        <v>0</v>
      </c>
      <c r="L13" s="35">
        <v>0</v>
      </c>
      <c r="M13" s="557">
        <v>0</v>
      </c>
      <c r="N13" s="72"/>
      <c r="O13" s="39"/>
      <c r="P13" s="72"/>
      <c r="Q13" s="38"/>
      <c r="R13" s="37"/>
      <c r="S13" s="39"/>
      <c r="T13" s="90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2"/>
      <c r="AP13" s="2"/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">
        <v>1</v>
      </c>
      <c r="CF13" s="2"/>
      <c r="CG13" s="2"/>
      <c r="CH13" s="2"/>
      <c r="CI13" s="2">
        <v>0</v>
      </c>
      <c r="CJ13" s="2">
        <v>0</v>
      </c>
      <c r="CK13" s="2">
        <v>0</v>
      </c>
      <c r="CL13" s="2">
        <v>0</v>
      </c>
      <c r="CM13" s="2">
        <v>0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32"/>
      <c r="DM13" s="32"/>
      <c r="DN13" s="32"/>
      <c r="DO13" s="32"/>
      <c r="DP13" s="2"/>
      <c r="DQ13" s="2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</row>
    <row r="14" spans="1:136" s="33" customFormat="1" ht="12.75" customHeight="1" hidden="1">
      <c r="A14" s="627" t="s">
        <v>24</v>
      </c>
      <c r="B14" s="628"/>
      <c r="C14" s="592"/>
      <c r="D14" s="24"/>
      <c r="E14" s="25"/>
      <c r="F14" s="25"/>
      <c r="G14" s="25"/>
      <c r="H14" s="525"/>
      <c r="I14" s="554">
        <v>0</v>
      </c>
      <c r="J14" s="27"/>
      <c r="K14" s="159">
        <v>0</v>
      </c>
      <c r="L14" s="26">
        <v>0</v>
      </c>
      <c r="M14" s="555">
        <v>0</v>
      </c>
      <c r="N14" s="71"/>
      <c r="O14" s="30"/>
      <c r="P14" s="71"/>
      <c r="Q14" s="29"/>
      <c r="R14" s="28"/>
      <c r="S14" s="30"/>
      <c r="T14" s="90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2"/>
      <c r="AP14" s="2"/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3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">
        <v>1</v>
      </c>
      <c r="CF14" s="2"/>
      <c r="CG14" s="2"/>
      <c r="CH14" s="2"/>
      <c r="CI14" s="2">
        <v>0</v>
      </c>
      <c r="CJ14" s="2">
        <v>0</v>
      </c>
      <c r="CK14" s="2">
        <v>0</v>
      </c>
      <c r="CL14" s="2">
        <v>0</v>
      </c>
      <c r="CM14" s="2">
        <v>0</v>
      </c>
      <c r="CN14" s="2">
        <v>0</v>
      </c>
      <c r="CO14" s="2">
        <v>0</v>
      </c>
      <c r="CP14" s="2">
        <v>0</v>
      </c>
      <c r="CQ14" s="2">
        <v>0</v>
      </c>
      <c r="CR14" s="2">
        <v>0</v>
      </c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32"/>
      <c r="DM14" s="32"/>
      <c r="DN14" s="32"/>
      <c r="DO14" s="32"/>
      <c r="DP14" s="2"/>
      <c r="DQ14" s="2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</row>
    <row r="15" spans="1:136" s="33" customFormat="1" ht="12.75" customHeight="1" hidden="1">
      <c r="A15" s="627" t="s">
        <v>24</v>
      </c>
      <c r="B15" s="628"/>
      <c r="C15" s="592"/>
      <c r="D15" s="24"/>
      <c r="E15" s="25"/>
      <c r="F15" s="25"/>
      <c r="G15" s="25"/>
      <c r="H15" s="525"/>
      <c r="I15" s="554">
        <v>0</v>
      </c>
      <c r="J15" s="27"/>
      <c r="K15" s="159">
        <v>0</v>
      </c>
      <c r="L15" s="26">
        <v>0</v>
      </c>
      <c r="M15" s="555">
        <v>0</v>
      </c>
      <c r="N15" s="71"/>
      <c r="O15" s="30"/>
      <c r="P15" s="71"/>
      <c r="Q15" s="29"/>
      <c r="R15" s="28"/>
      <c r="S15" s="30"/>
      <c r="T15" s="90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2"/>
      <c r="AP15" s="2"/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3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">
        <v>1</v>
      </c>
      <c r="CF15" s="2"/>
      <c r="CG15" s="2"/>
      <c r="CH15" s="2"/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32"/>
      <c r="DM15" s="32"/>
      <c r="DN15" s="32"/>
      <c r="DO15" s="32"/>
      <c r="DP15" s="2"/>
      <c r="DQ15" s="2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</row>
    <row r="16" spans="1:136" s="33" customFormat="1" ht="12.75" customHeight="1" hidden="1">
      <c r="A16" s="629" t="s">
        <v>24</v>
      </c>
      <c r="B16" s="630"/>
      <c r="C16" s="593"/>
      <c r="D16" s="34"/>
      <c r="E16" s="25"/>
      <c r="F16" s="25"/>
      <c r="G16" s="25"/>
      <c r="H16" s="525"/>
      <c r="I16" s="556">
        <v>0</v>
      </c>
      <c r="J16" s="36"/>
      <c r="K16" s="191">
        <v>0</v>
      </c>
      <c r="L16" s="35">
        <v>0</v>
      </c>
      <c r="M16" s="557">
        <v>0</v>
      </c>
      <c r="N16" s="72"/>
      <c r="O16" s="39"/>
      <c r="P16" s="72"/>
      <c r="Q16" s="38"/>
      <c r="R16" s="37"/>
      <c r="S16" s="39"/>
      <c r="T16" s="90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2"/>
      <c r="AP16" s="2"/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0</v>
      </c>
      <c r="BF16" s="23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">
        <v>1</v>
      </c>
      <c r="CF16" s="2"/>
      <c r="CG16" s="2"/>
      <c r="CH16" s="2"/>
      <c r="CI16" s="2">
        <v>0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0</v>
      </c>
      <c r="CP16" s="2">
        <v>0</v>
      </c>
      <c r="CQ16" s="2">
        <v>0</v>
      </c>
      <c r="CR16" s="2">
        <v>0</v>
      </c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32"/>
      <c r="DM16" s="32"/>
      <c r="DN16" s="32"/>
      <c r="DO16" s="32"/>
      <c r="DP16" s="2"/>
      <c r="DQ16" s="2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</row>
    <row r="17" spans="1:136" s="33" customFormat="1" ht="12.75" customHeight="1" hidden="1">
      <c r="A17" s="629" t="s">
        <v>24</v>
      </c>
      <c r="B17" s="630"/>
      <c r="C17" s="593"/>
      <c r="D17" s="34"/>
      <c r="E17" s="25"/>
      <c r="F17" s="25"/>
      <c r="G17" s="25"/>
      <c r="H17" s="525"/>
      <c r="I17" s="556">
        <v>0</v>
      </c>
      <c r="J17" s="36"/>
      <c r="K17" s="191">
        <v>0</v>
      </c>
      <c r="L17" s="35">
        <v>0</v>
      </c>
      <c r="M17" s="557">
        <v>0</v>
      </c>
      <c r="N17" s="72"/>
      <c r="O17" s="39"/>
      <c r="P17" s="72"/>
      <c r="Q17" s="38"/>
      <c r="R17" s="37"/>
      <c r="S17" s="39"/>
      <c r="T17" s="90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"/>
      <c r="AP17" s="2"/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">
        <v>1</v>
      </c>
      <c r="CF17" s="2"/>
      <c r="CG17" s="2"/>
      <c r="CH17" s="2"/>
      <c r="CI17" s="2">
        <v>0</v>
      </c>
      <c r="CJ17" s="2">
        <v>0</v>
      </c>
      <c r="CK17" s="2">
        <v>0</v>
      </c>
      <c r="CL17" s="2">
        <v>0</v>
      </c>
      <c r="CM17" s="2">
        <v>0</v>
      </c>
      <c r="CN17" s="2">
        <v>0</v>
      </c>
      <c r="CO17" s="2">
        <v>0</v>
      </c>
      <c r="CP17" s="2">
        <v>0</v>
      </c>
      <c r="CQ17" s="2">
        <v>0</v>
      </c>
      <c r="CR17" s="2">
        <v>0</v>
      </c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32"/>
      <c r="DM17" s="32"/>
      <c r="DN17" s="32"/>
      <c r="DO17" s="32"/>
      <c r="DP17" s="2"/>
      <c r="DQ17" s="2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</row>
    <row r="18" spans="1:136" s="33" customFormat="1" ht="12.75" customHeight="1" hidden="1">
      <c r="A18" s="627" t="s">
        <v>24</v>
      </c>
      <c r="B18" s="628"/>
      <c r="C18" s="592"/>
      <c r="D18" s="24"/>
      <c r="E18" s="25"/>
      <c r="F18" s="25"/>
      <c r="G18" s="25"/>
      <c r="H18" s="525"/>
      <c r="I18" s="554">
        <v>0</v>
      </c>
      <c r="J18" s="27"/>
      <c r="K18" s="159">
        <v>0</v>
      </c>
      <c r="L18" s="26">
        <v>0</v>
      </c>
      <c r="M18" s="555">
        <v>0</v>
      </c>
      <c r="N18" s="71"/>
      <c r="O18" s="30"/>
      <c r="P18" s="71"/>
      <c r="Q18" s="29"/>
      <c r="R18" s="28"/>
      <c r="S18" s="30"/>
      <c r="T18" s="90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2"/>
      <c r="AP18" s="2"/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3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">
        <v>1</v>
      </c>
      <c r="CF18" s="2"/>
      <c r="CG18" s="2"/>
      <c r="CH18" s="2"/>
      <c r="CI18" s="2">
        <v>0</v>
      </c>
      <c r="CJ18" s="2">
        <v>0</v>
      </c>
      <c r="CK18" s="2">
        <v>0</v>
      </c>
      <c r="CL18" s="2">
        <v>0</v>
      </c>
      <c r="CM18" s="2">
        <v>0</v>
      </c>
      <c r="CN18" s="2">
        <v>0</v>
      </c>
      <c r="CO18" s="2">
        <v>0</v>
      </c>
      <c r="CP18" s="2">
        <v>0</v>
      </c>
      <c r="CQ18" s="2">
        <v>0</v>
      </c>
      <c r="CR18" s="2">
        <v>0</v>
      </c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32"/>
      <c r="DM18" s="32"/>
      <c r="DN18" s="32"/>
      <c r="DO18" s="32"/>
      <c r="DP18" s="2"/>
      <c r="DQ18" s="2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</row>
    <row r="19" spans="1:136" s="33" customFormat="1" ht="12.75" customHeight="1" hidden="1">
      <c r="A19" s="627" t="s">
        <v>24</v>
      </c>
      <c r="B19" s="628"/>
      <c r="C19" s="592"/>
      <c r="D19" s="24"/>
      <c r="E19" s="25"/>
      <c r="F19" s="25"/>
      <c r="G19" s="25"/>
      <c r="H19" s="525"/>
      <c r="I19" s="554">
        <v>0</v>
      </c>
      <c r="J19" s="27"/>
      <c r="K19" s="159">
        <v>0</v>
      </c>
      <c r="L19" s="26">
        <v>0</v>
      </c>
      <c r="M19" s="555">
        <v>0</v>
      </c>
      <c r="N19" s="71"/>
      <c r="O19" s="30"/>
      <c r="P19" s="71"/>
      <c r="Q19" s="29"/>
      <c r="R19" s="28"/>
      <c r="S19" s="30"/>
      <c r="T19" s="90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2"/>
      <c r="AP19" s="2"/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3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">
        <v>1</v>
      </c>
      <c r="CF19" s="2"/>
      <c r="CG19" s="2"/>
      <c r="CH19" s="2"/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32"/>
      <c r="DM19" s="32"/>
      <c r="DN19" s="32"/>
      <c r="DO19" s="32"/>
      <c r="DP19" s="2"/>
      <c r="DQ19" s="2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</row>
    <row r="20" spans="1:136" s="33" customFormat="1" ht="12.75" customHeight="1" hidden="1">
      <c r="A20" s="629" t="s">
        <v>24</v>
      </c>
      <c r="B20" s="630"/>
      <c r="C20" s="593"/>
      <c r="D20" s="34"/>
      <c r="E20" s="25"/>
      <c r="F20" s="25"/>
      <c r="G20" s="25"/>
      <c r="H20" s="525"/>
      <c r="I20" s="556">
        <v>0</v>
      </c>
      <c r="J20" s="36"/>
      <c r="K20" s="191">
        <v>0</v>
      </c>
      <c r="L20" s="35">
        <v>0</v>
      </c>
      <c r="M20" s="557">
        <v>0</v>
      </c>
      <c r="N20" s="72"/>
      <c r="O20" s="39"/>
      <c r="P20" s="72"/>
      <c r="Q20" s="38"/>
      <c r="R20" s="37"/>
      <c r="S20" s="39"/>
      <c r="T20" s="90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2"/>
      <c r="AP20" s="2"/>
      <c r="AQ20" s="23">
        <v>0</v>
      </c>
      <c r="AR20" s="23">
        <v>0</v>
      </c>
      <c r="AS20" s="23">
        <v>0</v>
      </c>
      <c r="AT20" s="23">
        <v>0</v>
      </c>
      <c r="AU20" s="23">
        <v>0</v>
      </c>
      <c r="AV20" s="23">
        <v>0</v>
      </c>
      <c r="AW20" s="23">
        <v>0</v>
      </c>
      <c r="AX20" s="23">
        <v>0</v>
      </c>
      <c r="AY20" s="23">
        <v>0</v>
      </c>
      <c r="AZ20" s="23">
        <v>0</v>
      </c>
      <c r="BA20" s="23">
        <v>0</v>
      </c>
      <c r="BB20" s="23">
        <v>0</v>
      </c>
      <c r="BC20" s="23">
        <v>0</v>
      </c>
      <c r="BD20" s="23">
        <v>0</v>
      </c>
      <c r="BE20" s="23">
        <v>0</v>
      </c>
      <c r="BF20" s="23">
        <v>0</v>
      </c>
      <c r="BG20" s="23">
        <v>0</v>
      </c>
      <c r="BH20" s="23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3">
        <v>0</v>
      </c>
      <c r="CD20" s="23">
        <v>0</v>
      </c>
      <c r="CE20" s="2">
        <v>1</v>
      </c>
      <c r="CF20" s="2"/>
      <c r="CG20" s="2"/>
      <c r="CH20" s="2"/>
      <c r="CI20" s="2">
        <v>0</v>
      </c>
      <c r="CJ20" s="2">
        <v>0</v>
      </c>
      <c r="CK20" s="2">
        <v>0</v>
      </c>
      <c r="CL20" s="2">
        <v>0</v>
      </c>
      <c r="CM20" s="2">
        <v>0</v>
      </c>
      <c r="CN20" s="2">
        <v>0</v>
      </c>
      <c r="CO20" s="2">
        <v>0</v>
      </c>
      <c r="CP20" s="2">
        <v>0</v>
      </c>
      <c r="CQ20" s="2">
        <v>0</v>
      </c>
      <c r="CR20" s="2">
        <v>0</v>
      </c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32"/>
      <c r="DM20" s="32"/>
      <c r="DN20" s="32"/>
      <c r="DO20" s="32"/>
      <c r="DP20" s="2"/>
      <c r="DQ20" s="2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</row>
    <row r="21" spans="1:136" s="33" customFormat="1" ht="12.75" customHeight="1" hidden="1">
      <c r="A21" s="629" t="s">
        <v>24</v>
      </c>
      <c r="B21" s="630"/>
      <c r="C21" s="593"/>
      <c r="D21" s="34"/>
      <c r="E21" s="25"/>
      <c r="F21" s="25"/>
      <c r="G21" s="25"/>
      <c r="H21" s="525"/>
      <c r="I21" s="556">
        <v>0</v>
      </c>
      <c r="J21" s="36"/>
      <c r="K21" s="191">
        <v>0</v>
      </c>
      <c r="L21" s="35">
        <v>0</v>
      </c>
      <c r="M21" s="557">
        <v>0</v>
      </c>
      <c r="N21" s="72"/>
      <c r="O21" s="39"/>
      <c r="P21" s="72"/>
      <c r="Q21" s="38"/>
      <c r="R21" s="37"/>
      <c r="S21" s="39"/>
      <c r="T21" s="90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2"/>
      <c r="AP21" s="2"/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0</v>
      </c>
      <c r="AZ21" s="23">
        <v>0</v>
      </c>
      <c r="BA21" s="23">
        <v>0</v>
      </c>
      <c r="BB21" s="23">
        <v>0</v>
      </c>
      <c r="BC21" s="23">
        <v>0</v>
      </c>
      <c r="BD21" s="23">
        <v>0</v>
      </c>
      <c r="BE21" s="23">
        <v>0</v>
      </c>
      <c r="BF21" s="23">
        <v>0</v>
      </c>
      <c r="BG21" s="23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">
        <v>1</v>
      </c>
      <c r="CF21" s="2"/>
      <c r="CG21" s="2"/>
      <c r="CH21" s="2"/>
      <c r="CI21" s="2">
        <v>0</v>
      </c>
      <c r="CJ21" s="2">
        <v>0</v>
      </c>
      <c r="CK21" s="2">
        <v>0</v>
      </c>
      <c r="CL21" s="2">
        <v>0</v>
      </c>
      <c r="CM21" s="2">
        <v>0</v>
      </c>
      <c r="CN21" s="2">
        <v>0</v>
      </c>
      <c r="CO21" s="2">
        <v>0</v>
      </c>
      <c r="CP21" s="2">
        <v>0</v>
      </c>
      <c r="CQ21" s="2">
        <v>0</v>
      </c>
      <c r="CR21" s="2">
        <v>0</v>
      </c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32"/>
      <c r="DM21" s="32"/>
      <c r="DN21" s="32"/>
      <c r="DO21" s="32"/>
      <c r="DP21" s="2"/>
      <c r="DQ21" s="2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</row>
    <row r="22" spans="1:136" s="33" customFormat="1" ht="12.75" customHeight="1" hidden="1">
      <c r="A22" s="627" t="s">
        <v>24</v>
      </c>
      <c r="B22" s="628"/>
      <c r="C22" s="592"/>
      <c r="D22" s="24"/>
      <c r="E22" s="25"/>
      <c r="F22" s="25"/>
      <c r="G22" s="25"/>
      <c r="H22" s="525"/>
      <c r="I22" s="554">
        <v>0</v>
      </c>
      <c r="J22" s="27"/>
      <c r="K22" s="159">
        <v>0</v>
      </c>
      <c r="L22" s="26">
        <v>0</v>
      </c>
      <c r="M22" s="555">
        <v>0</v>
      </c>
      <c r="N22" s="71"/>
      <c r="O22" s="30"/>
      <c r="P22" s="71"/>
      <c r="Q22" s="29"/>
      <c r="R22" s="28"/>
      <c r="S22" s="30"/>
      <c r="T22" s="90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2"/>
      <c r="AP22" s="2"/>
      <c r="AQ22" s="23">
        <v>0</v>
      </c>
      <c r="AR22" s="23">
        <v>0</v>
      </c>
      <c r="AS22" s="23">
        <v>0</v>
      </c>
      <c r="AT22" s="23">
        <v>0</v>
      </c>
      <c r="AU22" s="23">
        <v>0</v>
      </c>
      <c r="AV22" s="23">
        <v>0</v>
      </c>
      <c r="AW22" s="23">
        <v>0</v>
      </c>
      <c r="AX22" s="23">
        <v>0</v>
      </c>
      <c r="AY22" s="23">
        <v>0</v>
      </c>
      <c r="AZ22" s="23">
        <v>0</v>
      </c>
      <c r="BA22" s="23">
        <v>0</v>
      </c>
      <c r="BB22" s="23">
        <v>0</v>
      </c>
      <c r="BC22" s="23">
        <v>0</v>
      </c>
      <c r="BD22" s="23">
        <v>0</v>
      </c>
      <c r="BE22" s="23">
        <v>0</v>
      </c>
      <c r="BF22" s="23">
        <v>0</v>
      </c>
      <c r="BG22" s="23">
        <v>0</v>
      </c>
      <c r="BH22" s="23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3">
        <v>0</v>
      </c>
      <c r="CD22" s="23">
        <v>0</v>
      </c>
      <c r="CE22" s="2">
        <v>1</v>
      </c>
      <c r="CF22" s="2"/>
      <c r="CG22" s="2"/>
      <c r="CH22" s="2"/>
      <c r="CI22" s="2">
        <v>0</v>
      </c>
      <c r="CJ22" s="2">
        <v>0</v>
      </c>
      <c r="CK22" s="2">
        <v>0</v>
      </c>
      <c r="CL22" s="2">
        <v>0</v>
      </c>
      <c r="CM22" s="2">
        <v>0</v>
      </c>
      <c r="CN22" s="2">
        <v>0</v>
      </c>
      <c r="CO22" s="2">
        <v>0</v>
      </c>
      <c r="CP22" s="2">
        <v>0</v>
      </c>
      <c r="CQ22" s="2">
        <v>0</v>
      </c>
      <c r="CR22" s="2">
        <v>0</v>
      </c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32"/>
      <c r="DM22" s="32"/>
      <c r="DN22" s="32"/>
      <c r="DO22" s="32"/>
      <c r="DP22" s="2"/>
      <c r="DQ22" s="2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</row>
    <row r="23" spans="1:136" s="33" customFormat="1" ht="12.75" customHeight="1" hidden="1">
      <c r="A23" s="627" t="s">
        <v>24</v>
      </c>
      <c r="B23" s="628"/>
      <c r="C23" s="592"/>
      <c r="D23" s="24"/>
      <c r="E23" s="25"/>
      <c r="F23" s="25"/>
      <c r="G23" s="25"/>
      <c r="H23" s="525"/>
      <c r="I23" s="554">
        <v>0</v>
      </c>
      <c r="J23" s="27"/>
      <c r="K23" s="159">
        <v>0</v>
      </c>
      <c r="L23" s="26">
        <v>0</v>
      </c>
      <c r="M23" s="555">
        <v>0</v>
      </c>
      <c r="N23" s="71"/>
      <c r="O23" s="30"/>
      <c r="P23" s="71"/>
      <c r="Q23" s="29"/>
      <c r="R23" s="28"/>
      <c r="S23" s="30"/>
      <c r="T23" s="90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"/>
      <c r="AP23" s="2"/>
      <c r="AQ23" s="23">
        <v>0</v>
      </c>
      <c r="AR23" s="23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23">
        <v>0</v>
      </c>
      <c r="BC23" s="23">
        <v>0</v>
      </c>
      <c r="BD23" s="23">
        <v>0</v>
      </c>
      <c r="BE23" s="23">
        <v>0</v>
      </c>
      <c r="BF23" s="23">
        <v>0</v>
      </c>
      <c r="BG23" s="23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">
        <v>1</v>
      </c>
      <c r="CF23" s="2"/>
      <c r="CG23" s="2"/>
      <c r="CH23" s="2"/>
      <c r="CI23" s="2">
        <v>0</v>
      </c>
      <c r="CJ23" s="2">
        <v>0</v>
      </c>
      <c r="CK23" s="2">
        <v>0</v>
      </c>
      <c r="CL23" s="2">
        <v>0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32"/>
      <c r="DM23" s="32"/>
      <c r="DN23" s="32"/>
      <c r="DO23" s="32"/>
      <c r="DP23" s="2"/>
      <c r="DQ23" s="2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</row>
    <row r="24" spans="1:136" s="33" customFormat="1" ht="12.75" customHeight="1" hidden="1">
      <c r="A24" s="629" t="s">
        <v>24</v>
      </c>
      <c r="B24" s="630"/>
      <c r="C24" s="593"/>
      <c r="D24" s="34"/>
      <c r="E24" s="25"/>
      <c r="F24" s="25"/>
      <c r="G24" s="25"/>
      <c r="H24" s="525"/>
      <c r="I24" s="556">
        <v>0</v>
      </c>
      <c r="J24" s="36"/>
      <c r="K24" s="191">
        <v>0</v>
      </c>
      <c r="L24" s="35">
        <v>0</v>
      </c>
      <c r="M24" s="557">
        <v>0</v>
      </c>
      <c r="N24" s="72"/>
      <c r="O24" s="39"/>
      <c r="P24" s="72"/>
      <c r="Q24" s="38"/>
      <c r="R24" s="37"/>
      <c r="S24" s="39"/>
      <c r="T24" s="90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"/>
      <c r="AP24" s="2"/>
      <c r="AQ24" s="23">
        <v>0</v>
      </c>
      <c r="AR24" s="23">
        <v>0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3">
        <v>0</v>
      </c>
      <c r="BA24" s="23">
        <v>0</v>
      </c>
      <c r="BB24" s="23">
        <v>0</v>
      </c>
      <c r="BC24" s="23">
        <v>0</v>
      </c>
      <c r="BD24" s="23">
        <v>0</v>
      </c>
      <c r="BE24" s="23">
        <v>0</v>
      </c>
      <c r="BF24" s="23">
        <v>0</v>
      </c>
      <c r="BG24" s="23">
        <v>0</v>
      </c>
      <c r="BH24" s="23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3">
        <v>0</v>
      </c>
      <c r="CD24" s="23">
        <v>0</v>
      </c>
      <c r="CE24" s="2">
        <v>1</v>
      </c>
      <c r="CF24" s="2"/>
      <c r="CG24" s="2"/>
      <c r="CH24" s="2"/>
      <c r="CI24" s="2">
        <v>0</v>
      </c>
      <c r="CJ24" s="2">
        <v>0</v>
      </c>
      <c r="CK24" s="2">
        <v>0</v>
      </c>
      <c r="CL24" s="2">
        <v>0</v>
      </c>
      <c r="CM24" s="2">
        <v>0</v>
      </c>
      <c r="CN24" s="2">
        <v>0</v>
      </c>
      <c r="CO24" s="2">
        <v>0</v>
      </c>
      <c r="CP24" s="2">
        <v>0</v>
      </c>
      <c r="CQ24" s="2">
        <v>0</v>
      </c>
      <c r="CR24" s="2">
        <v>0</v>
      </c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32"/>
      <c r="DM24" s="32"/>
      <c r="DN24" s="32"/>
      <c r="DO24" s="32"/>
      <c r="DP24" s="2"/>
      <c r="DQ24" s="2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</row>
    <row r="25" spans="1:136" s="33" customFormat="1" ht="12.75" customHeight="1" hidden="1">
      <c r="A25" s="629" t="s">
        <v>24</v>
      </c>
      <c r="B25" s="630"/>
      <c r="C25" s="593"/>
      <c r="D25" s="34"/>
      <c r="E25" s="25"/>
      <c r="F25" s="25"/>
      <c r="G25" s="25"/>
      <c r="H25" s="525"/>
      <c r="I25" s="556">
        <v>0</v>
      </c>
      <c r="J25" s="36"/>
      <c r="K25" s="191">
        <v>0</v>
      </c>
      <c r="L25" s="35">
        <v>0</v>
      </c>
      <c r="M25" s="557">
        <v>0</v>
      </c>
      <c r="N25" s="72"/>
      <c r="O25" s="39"/>
      <c r="P25" s="72"/>
      <c r="Q25" s="38"/>
      <c r="R25" s="37"/>
      <c r="S25" s="39"/>
      <c r="T25" s="90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2"/>
      <c r="AP25" s="2"/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3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">
        <v>1</v>
      </c>
      <c r="CF25" s="2"/>
      <c r="CG25" s="2"/>
      <c r="CH25" s="2"/>
      <c r="CI25" s="2">
        <v>0</v>
      </c>
      <c r="CJ25" s="2">
        <v>0</v>
      </c>
      <c r="CK25" s="2">
        <v>0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0</v>
      </c>
      <c r="CR25" s="2">
        <v>0</v>
      </c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32"/>
      <c r="DM25" s="32"/>
      <c r="DN25" s="32"/>
      <c r="DO25" s="32"/>
      <c r="DP25" s="2"/>
      <c r="DQ25" s="2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</row>
    <row r="26" spans="1:136" s="33" customFormat="1" ht="12.75" customHeight="1" hidden="1">
      <c r="A26" s="627" t="s">
        <v>24</v>
      </c>
      <c r="B26" s="628"/>
      <c r="C26" s="592"/>
      <c r="D26" s="24"/>
      <c r="E26" s="25"/>
      <c r="F26" s="25"/>
      <c r="G26" s="25"/>
      <c r="H26" s="525"/>
      <c r="I26" s="554">
        <v>0</v>
      </c>
      <c r="J26" s="27"/>
      <c r="K26" s="159">
        <v>0</v>
      </c>
      <c r="L26" s="26">
        <v>0</v>
      </c>
      <c r="M26" s="555">
        <v>0</v>
      </c>
      <c r="N26" s="71"/>
      <c r="O26" s="30"/>
      <c r="P26" s="71"/>
      <c r="Q26" s="29"/>
      <c r="R26" s="28"/>
      <c r="S26" s="30"/>
      <c r="T26" s="90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"/>
      <c r="AP26" s="2"/>
      <c r="AQ26" s="23">
        <v>0</v>
      </c>
      <c r="AR26" s="23">
        <v>0</v>
      </c>
      <c r="AS26" s="23">
        <v>0</v>
      </c>
      <c r="AT26" s="23">
        <v>0</v>
      </c>
      <c r="AU26" s="23">
        <v>0</v>
      </c>
      <c r="AV26" s="23">
        <v>0</v>
      </c>
      <c r="AW26" s="23">
        <v>0</v>
      </c>
      <c r="AX26" s="23">
        <v>0</v>
      </c>
      <c r="AY26" s="23">
        <v>0</v>
      </c>
      <c r="AZ26" s="23">
        <v>0</v>
      </c>
      <c r="BA26" s="23">
        <v>0</v>
      </c>
      <c r="BB26" s="23">
        <v>0</v>
      </c>
      <c r="BC26" s="23">
        <v>0</v>
      </c>
      <c r="BD26" s="23">
        <v>0</v>
      </c>
      <c r="BE26" s="23">
        <v>0</v>
      </c>
      <c r="BF26" s="23">
        <v>0</v>
      </c>
      <c r="BG26" s="23">
        <v>0</v>
      </c>
      <c r="BH26" s="23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3">
        <v>0</v>
      </c>
      <c r="CD26" s="23">
        <v>0</v>
      </c>
      <c r="CE26" s="2">
        <v>1</v>
      </c>
      <c r="CF26" s="2"/>
      <c r="CG26" s="2"/>
      <c r="CH26" s="2"/>
      <c r="CI26" s="2">
        <v>0</v>
      </c>
      <c r="CJ26" s="2">
        <v>0</v>
      </c>
      <c r="CK26" s="2">
        <v>0</v>
      </c>
      <c r="CL26" s="2">
        <v>0</v>
      </c>
      <c r="CM26" s="2">
        <v>0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32"/>
      <c r="DM26" s="32"/>
      <c r="DN26" s="32"/>
      <c r="DO26" s="32"/>
      <c r="DP26" s="2"/>
      <c r="DQ26" s="2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</row>
    <row r="27" spans="1:136" s="33" customFormat="1" ht="12.75" customHeight="1" hidden="1">
      <c r="A27" s="627" t="s">
        <v>24</v>
      </c>
      <c r="B27" s="628"/>
      <c r="C27" s="592"/>
      <c r="D27" s="24"/>
      <c r="E27" s="25"/>
      <c r="F27" s="25"/>
      <c r="G27" s="25"/>
      <c r="H27" s="525"/>
      <c r="I27" s="554">
        <v>0</v>
      </c>
      <c r="J27" s="27"/>
      <c r="K27" s="159">
        <v>0</v>
      </c>
      <c r="L27" s="26">
        <v>0</v>
      </c>
      <c r="M27" s="555">
        <v>0</v>
      </c>
      <c r="N27" s="71"/>
      <c r="O27" s="30"/>
      <c r="P27" s="71"/>
      <c r="Q27" s="29"/>
      <c r="R27" s="28"/>
      <c r="S27" s="30"/>
      <c r="T27" s="90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2"/>
      <c r="AP27" s="2"/>
      <c r="AQ27" s="23">
        <v>0</v>
      </c>
      <c r="AR27" s="23">
        <v>0</v>
      </c>
      <c r="AS27" s="23">
        <v>0</v>
      </c>
      <c r="AT27" s="23">
        <v>0</v>
      </c>
      <c r="AU27" s="23">
        <v>0</v>
      </c>
      <c r="AV27" s="23">
        <v>0</v>
      </c>
      <c r="AW27" s="23">
        <v>0</v>
      </c>
      <c r="AX27" s="23">
        <v>0</v>
      </c>
      <c r="AY27" s="23">
        <v>0</v>
      </c>
      <c r="AZ27" s="23">
        <v>0</v>
      </c>
      <c r="BA27" s="23">
        <v>0</v>
      </c>
      <c r="BB27" s="23">
        <v>0</v>
      </c>
      <c r="BC27" s="23">
        <v>0</v>
      </c>
      <c r="BD27" s="23">
        <v>0</v>
      </c>
      <c r="BE27" s="23">
        <v>0</v>
      </c>
      <c r="BF27" s="23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">
        <v>1</v>
      </c>
      <c r="CF27" s="2"/>
      <c r="CG27" s="2"/>
      <c r="CH27" s="2"/>
      <c r="CI27" s="2">
        <v>0</v>
      </c>
      <c r="CJ27" s="2">
        <v>0</v>
      </c>
      <c r="CK27" s="2">
        <v>0</v>
      </c>
      <c r="CL27" s="2">
        <v>0</v>
      </c>
      <c r="CM27" s="2">
        <v>0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32"/>
      <c r="DM27" s="32"/>
      <c r="DN27" s="32"/>
      <c r="DO27" s="32"/>
      <c r="DP27" s="2"/>
      <c r="DQ27" s="2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</row>
    <row r="28" spans="1:136" s="33" customFormat="1" ht="12.75" customHeight="1" hidden="1">
      <c r="A28" s="629" t="s">
        <v>24</v>
      </c>
      <c r="B28" s="630"/>
      <c r="C28" s="593"/>
      <c r="D28" s="34"/>
      <c r="E28" s="25"/>
      <c r="F28" s="25"/>
      <c r="G28" s="25"/>
      <c r="H28" s="525"/>
      <c r="I28" s="556">
        <v>0</v>
      </c>
      <c r="J28" s="36"/>
      <c r="K28" s="191">
        <v>0</v>
      </c>
      <c r="L28" s="35">
        <v>0</v>
      </c>
      <c r="M28" s="557">
        <v>0</v>
      </c>
      <c r="N28" s="72"/>
      <c r="O28" s="39"/>
      <c r="P28" s="72"/>
      <c r="Q28" s="38"/>
      <c r="R28" s="37"/>
      <c r="S28" s="39"/>
      <c r="T28" s="90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"/>
      <c r="AP28" s="2"/>
      <c r="AQ28" s="23">
        <v>0</v>
      </c>
      <c r="AR28" s="23">
        <v>0</v>
      </c>
      <c r="AS28" s="23">
        <v>0</v>
      </c>
      <c r="AT28" s="23">
        <v>0</v>
      </c>
      <c r="AU28" s="23">
        <v>0</v>
      </c>
      <c r="AV28" s="23">
        <v>0</v>
      </c>
      <c r="AW28" s="23">
        <v>0</v>
      </c>
      <c r="AX28" s="23">
        <v>0</v>
      </c>
      <c r="AY28" s="23">
        <v>0</v>
      </c>
      <c r="AZ28" s="23">
        <v>0</v>
      </c>
      <c r="BA28" s="23">
        <v>0</v>
      </c>
      <c r="BB28" s="23">
        <v>0</v>
      </c>
      <c r="BC28" s="23">
        <v>0</v>
      </c>
      <c r="BD28" s="23">
        <v>0</v>
      </c>
      <c r="BE28" s="23">
        <v>0</v>
      </c>
      <c r="BF28" s="23">
        <v>0</v>
      </c>
      <c r="BG28" s="23">
        <v>0</v>
      </c>
      <c r="BH28" s="23">
        <v>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3">
        <v>0</v>
      </c>
      <c r="CD28" s="23">
        <v>0</v>
      </c>
      <c r="CE28" s="2">
        <v>1</v>
      </c>
      <c r="CF28" s="2"/>
      <c r="CG28" s="2"/>
      <c r="CH28" s="2"/>
      <c r="CI28" s="2">
        <v>0</v>
      </c>
      <c r="CJ28" s="2">
        <v>0</v>
      </c>
      <c r="CK28" s="2">
        <v>0</v>
      </c>
      <c r="CL28" s="2">
        <v>0</v>
      </c>
      <c r="CM28" s="2">
        <v>0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32"/>
      <c r="DM28" s="32"/>
      <c r="DN28" s="32"/>
      <c r="DO28" s="32"/>
      <c r="DP28" s="2"/>
      <c r="DQ28" s="2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</row>
    <row r="29" spans="1:136" s="33" customFormat="1" ht="12.75" customHeight="1" hidden="1">
      <c r="A29" s="629" t="s">
        <v>24</v>
      </c>
      <c r="B29" s="630"/>
      <c r="C29" s="593"/>
      <c r="D29" s="34"/>
      <c r="E29" s="25"/>
      <c r="F29" s="25"/>
      <c r="G29" s="25"/>
      <c r="H29" s="525"/>
      <c r="I29" s="556">
        <v>0</v>
      </c>
      <c r="J29" s="36"/>
      <c r="K29" s="191">
        <v>0</v>
      </c>
      <c r="L29" s="35">
        <v>0</v>
      </c>
      <c r="M29" s="557">
        <v>0</v>
      </c>
      <c r="N29" s="72"/>
      <c r="O29" s="39"/>
      <c r="P29" s="72"/>
      <c r="Q29" s="38"/>
      <c r="R29" s="37"/>
      <c r="S29" s="39"/>
      <c r="T29" s="90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"/>
      <c r="AP29" s="2"/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0</v>
      </c>
      <c r="AZ29" s="23">
        <v>0</v>
      </c>
      <c r="BA29" s="23">
        <v>0</v>
      </c>
      <c r="BB29" s="23">
        <v>0</v>
      </c>
      <c r="BC29" s="23">
        <v>0</v>
      </c>
      <c r="BD29" s="23">
        <v>0</v>
      </c>
      <c r="BE29" s="23">
        <v>0</v>
      </c>
      <c r="BF29" s="23">
        <v>0</v>
      </c>
      <c r="BG29" s="23">
        <v>0</v>
      </c>
      <c r="BH29" s="23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0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3">
        <v>0</v>
      </c>
      <c r="CD29" s="23">
        <v>0</v>
      </c>
      <c r="CE29" s="2">
        <v>1</v>
      </c>
      <c r="CF29" s="2"/>
      <c r="CG29" s="2"/>
      <c r="CH29" s="2"/>
      <c r="CI29" s="2">
        <v>0</v>
      </c>
      <c r="CJ29" s="2">
        <v>0</v>
      </c>
      <c r="CK29" s="2">
        <v>0</v>
      </c>
      <c r="CL29" s="2">
        <v>0</v>
      </c>
      <c r="CM29" s="2">
        <v>0</v>
      </c>
      <c r="CN29" s="2">
        <v>0</v>
      </c>
      <c r="CO29" s="2">
        <v>0</v>
      </c>
      <c r="CP29" s="2">
        <v>0</v>
      </c>
      <c r="CQ29" s="2">
        <v>0</v>
      </c>
      <c r="CR29" s="2">
        <v>0</v>
      </c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32"/>
      <c r="DM29" s="32"/>
      <c r="DN29" s="32"/>
      <c r="DO29" s="32"/>
      <c r="DP29" s="2"/>
      <c r="DQ29" s="2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</row>
    <row r="30" spans="1:136" s="33" customFormat="1" ht="13.5" customHeight="1" hidden="1" thickBot="1">
      <c r="A30" s="631" t="s">
        <v>24</v>
      </c>
      <c r="B30" s="632"/>
      <c r="C30" s="594"/>
      <c r="D30" s="40"/>
      <c r="E30" s="41"/>
      <c r="F30" s="41"/>
      <c r="G30" s="41"/>
      <c r="H30" s="526"/>
      <c r="I30" s="558">
        <v>0</v>
      </c>
      <c r="J30" s="43"/>
      <c r="K30" s="192">
        <v>0</v>
      </c>
      <c r="L30" s="42">
        <v>0</v>
      </c>
      <c r="M30" s="559">
        <v>0</v>
      </c>
      <c r="N30" s="73"/>
      <c r="O30" s="46"/>
      <c r="P30" s="73"/>
      <c r="Q30" s="45"/>
      <c r="R30" s="44"/>
      <c r="S30" s="46"/>
      <c r="T30" s="90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2"/>
      <c r="AP30" s="2"/>
      <c r="AQ30" s="23">
        <v>0</v>
      </c>
      <c r="AR30" s="23">
        <v>0</v>
      </c>
      <c r="AS30" s="23">
        <v>0</v>
      </c>
      <c r="AT30" s="23">
        <v>0</v>
      </c>
      <c r="AU30" s="23">
        <v>0</v>
      </c>
      <c r="AV30" s="23">
        <v>0</v>
      </c>
      <c r="AW30" s="23">
        <v>0</v>
      </c>
      <c r="AX30" s="23">
        <v>0</v>
      </c>
      <c r="AY30" s="23">
        <v>0</v>
      </c>
      <c r="AZ30" s="23">
        <v>0</v>
      </c>
      <c r="BA30" s="23">
        <v>0</v>
      </c>
      <c r="BB30" s="23">
        <v>0</v>
      </c>
      <c r="BC30" s="23">
        <v>0</v>
      </c>
      <c r="BD30" s="23">
        <v>0</v>
      </c>
      <c r="BE30" s="23">
        <v>0</v>
      </c>
      <c r="BF30" s="23">
        <v>0</v>
      </c>
      <c r="BG30" s="23">
        <v>0</v>
      </c>
      <c r="BH30" s="23">
        <v>0</v>
      </c>
      <c r="BI30" s="23">
        <v>0</v>
      </c>
      <c r="BJ30" s="23">
        <v>0</v>
      </c>
      <c r="BK30" s="23">
        <v>0</v>
      </c>
      <c r="BL30" s="23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23">
        <v>0</v>
      </c>
      <c r="BS30" s="23">
        <v>0</v>
      </c>
      <c r="BT30" s="23">
        <v>0</v>
      </c>
      <c r="BU30" s="23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3">
        <v>0</v>
      </c>
      <c r="CD30" s="23">
        <v>0</v>
      </c>
      <c r="CE30" s="2">
        <v>1</v>
      </c>
      <c r="CF30" s="2"/>
      <c r="CG30" s="2"/>
      <c r="CH30" s="2"/>
      <c r="CI30" s="2">
        <v>0</v>
      </c>
      <c r="CJ30" s="2">
        <v>0</v>
      </c>
      <c r="CK30" s="2">
        <v>0</v>
      </c>
      <c r="CL30" s="2">
        <v>0</v>
      </c>
      <c r="CM30" s="2">
        <v>0</v>
      </c>
      <c r="CN30" s="2">
        <v>0</v>
      </c>
      <c r="CO30" s="2">
        <v>0</v>
      </c>
      <c r="CP30" s="2">
        <v>0</v>
      </c>
      <c r="CQ30" s="2">
        <v>0</v>
      </c>
      <c r="CR30" s="2">
        <v>0</v>
      </c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32"/>
      <c r="DM30" s="32"/>
      <c r="DN30" s="32"/>
      <c r="DO30" s="32"/>
      <c r="DP30" s="2"/>
      <c r="DQ30" s="2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</row>
    <row r="31" spans="1:136" s="33" customFormat="1" ht="23.25" customHeight="1" hidden="1" thickBot="1">
      <c r="A31" s="47" t="s">
        <v>25</v>
      </c>
      <c r="B31" s="633" t="s">
        <v>26</v>
      </c>
      <c r="C31" s="595"/>
      <c r="D31" s="48"/>
      <c r="E31" s="11">
        <v>0</v>
      </c>
      <c r="F31" s="11">
        <v>0</v>
      </c>
      <c r="G31" s="11">
        <v>0</v>
      </c>
      <c r="H31" s="12">
        <v>0</v>
      </c>
      <c r="I31" s="13">
        <v>0</v>
      </c>
      <c r="J31" s="11">
        <v>0</v>
      </c>
      <c r="K31" s="190">
        <v>0</v>
      </c>
      <c r="L31" s="11">
        <v>0</v>
      </c>
      <c r="M31" s="552">
        <v>0</v>
      </c>
      <c r="N31" s="70">
        <v>0</v>
      </c>
      <c r="O31" s="14">
        <v>0</v>
      </c>
      <c r="P31" s="70">
        <v>0</v>
      </c>
      <c r="Q31" s="12">
        <v>0</v>
      </c>
      <c r="R31" s="13">
        <v>0</v>
      </c>
      <c r="S31" s="14">
        <v>0</v>
      </c>
      <c r="T31" s="90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"/>
      <c r="AP31" s="2"/>
      <c r="AQ31" s="23">
        <v>0</v>
      </c>
      <c r="AR31" s="23">
        <v>0</v>
      </c>
      <c r="AS31" s="23">
        <v>0</v>
      </c>
      <c r="AT31" s="23">
        <v>0</v>
      </c>
      <c r="AU31" s="23">
        <v>0</v>
      </c>
      <c r="AV31" s="23">
        <v>0</v>
      </c>
      <c r="AW31" s="23">
        <v>0</v>
      </c>
      <c r="AX31" s="23">
        <v>0</v>
      </c>
      <c r="AY31" s="23">
        <v>0</v>
      </c>
      <c r="AZ31" s="23">
        <v>0</v>
      </c>
      <c r="BA31" s="23">
        <v>0</v>
      </c>
      <c r="BB31" s="23">
        <v>0</v>
      </c>
      <c r="BC31" s="23">
        <v>0</v>
      </c>
      <c r="BD31" s="23">
        <v>0</v>
      </c>
      <c r="BE31" s="23">
        <v>0</v>
      </c>
      <c r="BF31" s="23">
        <v>0</v>
      </c>
      <c r="BG31" s="23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23">
        <v>0</v>
      </c>
      <c r="BS31" s="23">
        <v>0</v>
      </c>
      <c r="BT31" s="23">
        <v>0</v>
      </c>
      <c r="BU31" s="23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3">
        <v>0</v>
      </c>
      <c r="CD31" s="23">
        <v>0</v>
      </c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15">
        <v>0</v>
      </c>
      <c r="DM31" s="15">
        <v>0</v>
      </c>
      <c r="DN31" s="15">
        <v>0</v>
      </c>
      <c r="DO31" s="15">
        <v>0</v>
      </c>
      <c r="DP31" s="2"/>
      <c r="DQ31" s="2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</row>
    <row r="32" spans="1:136" s="33" customFormat="1" ht="12.75" customHeight="1" hidden="1">
      <c r="A32" s="627" t="s">
        <v>24</v>
      </c>
      <c r="B32" s="628"/>
      <c r="C32" s="592"/>
      <c r="D32" s="24"/>
      <c r="E32" s="25"/>
      <c r="F32" s="25"/>
      <c r="G32" s="25"/>
      <c r="H32" s="525"/>
      <c r="I32" s="554">
        <v>0</v>
      </c>
      <c r="J32" s="27"/>
      <c r="K32" s="159">
        <v>0</v>
      </c>
      <c r="L32" s="26">
        <v>0</v>
      </c>
      <c r="M32" s="555">
        <v>0</v>
      </c>
      <c r="N32" s="71"/>
      <c r="O32" s="30"/>
      <c r="P32" s="71"/>
      <c r="Q32" s="29"/>
      <c r="R32" s="28"/>
      <c r="S32" s="30"/>
      <c r="T32" s="90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"/>
      <c r="AP32" s="2"/>
      <c r="AQ32" s="23">
        <v>0</v>
      </c>
      <c r="AR32" s="23">
        <v>0</v>
      </c>
      <c r="AS32" s="23">
        <v>0</v>
      </c>
      <c r="AT32" s="23">
        <v>0</v>
      </c>
      <c r="AU32" s="23">
        <v>0</v>
      </c>
      <c r="AV32" s="23">
        <v>0</v>
      </c>
      <c r="AW32" s="23">
        <v>0</v>
      </c>
      <c r="AX32" s="23">
        <v>0</v>
      </c>
      <c r="AY32" s="23">
        <v>0</v>
      </c>
      <c r="AZ32" s="23">
        <v>0</v>
      </c>
      <c r="BA32" s="23">
        <v>0</v>
      </c>
      <c r="BB32" s="23">
        <v>0</v>
      </c>
      <c r="BC32" s="23">
        <v>0</v>
      </c>
      <c r="BD32" s="23">
        <v>0</v>
      </c>
      <c r="BE32" s="23">
        <v>0</v>
      </c>
      <c r="BF32" s="23">
        <v>0</v>
      </c>
      <c r="BG32" s="23">
        <v>0</v>
      </c>
      <c r="BH32" s="23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0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3">
        <v>0</v>
      </c>
      <c r="CD32" s="23">
        <v>0</v>
      </c>
      <c r="CE32" s="2">
        <v>1</v>
      </c>
      <c r="CF32" s="2"/>
      <c r="CG32" s="2"/>
      <c r="CH32" s="2"/>
      <c r="CI32" s="2">
        <v>0</v>
      </c>
      <c r="CJ32" s="2">
        <v>0</v>
      </c>
      <c r="CK32" s="2">
        <v>0</v>
      </c>
      <c r="CL32" s="2">
        <v>0</v>
      </c>
      <c r="CM32" s="2">
        <v>0</v>
      </c>
      <c r="CN32" s="2">
        <v>0</v>
      </c>
      <c r="CO32" s="2">
        <v>0</v>
      </c>
      <c r="CP32" s="2">
        <v>0</v>
      </c>
      <c r="CQ32" s="2">
        <v>0</v>
      </c>
      <c r="CR32" s="2">
        <v>0</v>
      </c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32"/>
      <c r="DM32" s="32"/>
      <c r="DN32" s="32"/>
      <c r="DO32" s="32"/>
      <c r="DP32" s="2"/>
      <c r="DQ32" s="2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</row>
    <row r="33" spans="1:136" s="33" customFormat="1" ht="12.75" customHeight="1" hidden="1">
      <c r="A33" s="629" t="s">
        <v>24</v>
      </c>
      <c r="B33" s="630"/>
      <c r="C33" s="593"/>
      <c r="D33" s="34"/>
      <c r="E33" s="25"/>
      <c r="F33" s="25"/>
      <c r="G33" s="25"/>
      <c r="H33" s="525"/>
      <c r="I33" s="556">
        <v>0</v>
      </c>
      <c r="J33" s="36"/>
      <c r="K33" s="191">
        <v>0</v>
      </c>
      <c r="L33" s="35">
        <v>0</v>
      </c>
      <c r="M33" s="557">
        <v>0</v>
      </c>
      <c r="N33" s="72"/>
      <c r="O33" s="39"/>
      <c r="P33" s="72"/>
      <c r="Q33" s="38"/>
      <c r="R33" s="37"/>
      <c r="S33" s="39"/>
      <c r="T33" s="90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"/>
      <c r="AP33" s="2"/>
      <c r="AQ33" s="23">
        <v>0</v>
      </c>
      <c r="AR33" s="23">
        <v>0</v>
      </c>
      <c r="AS33" s="23">
        <v>0</v>
      </c>
      <c r="AT33" s="23">
        <v>0</v>
      </c>
      <c r="AU33" s="23">
        <v>0</v>
      </c>
      <c r="AV33" s="23">
        <v>0</v>
      </c>
      <c r="AW33" s="23">
        <v>0</v>
      </c>
      <c r="AX33" s="23">
        <v>0</v>
      </c>
      <c r="AY33" s="23">
        <v>0</v>
      </c>
      <c r="AZ33" s="23">
        <v>0</v>
      </c>
      <c r="BA33" s="23">
        <v>0</v>
      </c>
      <c r="BB33" s="23">
        <v>0</v>
      </c>
      <c r="BC33" s="23">
        <v>0</v>
      </c>
      <c r="BD33" s="23">
        <v>0</v>
      </c>
      <c r="BE33" s="23">
        <v>0</v>
      </c>
      <c r="BF33" s="23">
        <v>0</v>
      </c>
      <c r="BG33" s="23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">
        <v>1</v>
      </c>
      <c r="CF33" s="2"/>
      <c r="CG33" s="2"/>
      <c r="CH33" s="2"/>
      <c r="CI33" s="2">
        <v>0</v>
      </c>
      <c r="CJ33" s="2">
        <v>0</v>
      </c>
      <c r="CK33" s="2">
        <v>0</v>
      </c>
      <c r="CL33" s="2">
        <v>0</v>
      </c>
      <c r="CM33" s="2">
        <v>0</v>
      </c>
      <c r="CN33" s="2">
        <v>0</v>
      </c>
      <c r="CO33" s="2">
        <v>0</v>
      </c>
      <c r="CP33" s="2">
        <v>0</v>
      </c>
      <c r="CQ33" s="2">
        <v>0</v>
      </c>
      <c r="CR33" s="2">
        <v>0</v>
      </c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32"/>
      <c r="DM33" s="32"/>
      <c r="DN33" s="32"/>
      <c r="DO33" s="32"/>
      <c r="DP33" s="2"/>
      <c r="DQ33" s="2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</row>
    <row r="34" spans="1:136" s="33" customFormat="1" ht="12.75" customHeight="1" hidden="1">
      <c r="A34" s="629" t="s">
        <v>24</v>
      </c>
      <c r="B34" s="630"/>
      <c r="C34" s="593"/>
      <c r="D34" s="34"/>
      <c r="E34" s="25"/>
      <c r="F34" s="25"/>
      <c r="G34" s="25"/>
      <c r="H34" s="525"/>
      <c r="I34" s="556">
        <v>0</v>
      </c>
      <c r="J34" s="36"/>
      <c r="K34" s="191">
        <v>0</v>
      </c>
      <c r="L34" s="35">
        <v>0</v>
      </c>
      <c r="M34" s="557">
        <v>0</v>
      </c>
      <c r="N34" s="72"/>
      <c r="O34" s="39"/>
      <c r="P34" s="72"/>
      <c r="Q34" s="38"/>
      <c r="R34" s="37"/>
      <c r="S34" s="39"/>
      <c r="T34" s="90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2"/>
      <c r="AP34" s="2"/>
      <c r="AQ34" s="23">
        <v>0</v>
      </c>
      <c r="AR34" s="23">
        <v>0</v>
      </c>
      <c r="AS34" s="23">
        <v>0</v>
      </c>
      <c r="AT34" s="23">
        <v>0</v>
      </c>
      <c r="AU34" s="23">
        <v>0</v>
      </c>
      <c r="AV34" s="23">
        <v>0</v>
      </c>
      <c r="AW34" s="23">
        <v>0</v>
      </c>
      <c r="AX34" s="23">
        <v>0</v>
      </c>
      <c r="AY34" s="23">
        <v>0</v>
      </c>
      <c r="AZ34" s="23">
        <v>0</v>
      </c>
      <c r="BA34" s="23">
        <v>0</v>
      </c>
      <c r="BB34" s="23">
        <v>0</v>
      </c>
      <c r="BC34" s="23">
        <v>0</v>
      </c>
      <c r="BD34" s="23">
        <v>0</v>
      </c>
      <c r="BE34" s="23">
        <v>0</v>
      </c>
      <c r="BF34" s="23">
        <v>0</v>
      </c>
      <c r="BG34" s="23">
        <v>0</v>
      </c>
      <c r="BH34" s="23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0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3">
        <v>0</v>
      </c>
      <c r="CD34" s="23">
        <v>0</v>
      </c>
      <c r="CE34" s="2">
        <v>1</v>
      </c>
      <c r="CF34" s="2"/>
      <c r="CG34" s="2"/>
      <c r="CH34" s="2"/>
      <c r="CI34" s="2">
        <v>0</v>
      </c>
      <c r="CJ34" s="2">
        <v>0</v>
      </c>
      <c r="CK34" s="2">
        <v>0</v>
      </c>
      <c r="CL34" s="2">
        <v>0</v>
      </c>
      <c r="CM34" s="2">
        <v>0</v>
      </c>
      <c r="CN34" s="2">
        <v>0</v>
      </c>
      <c r="CO34" s="2">
        <v>0</v>
      </c>
      <c r="CP34" s="2">
        <v>0</v>
      </c>
      <c r="CQ34" s="2">
        <v>0</v>
      </c>
      <c r="CR34" s="2">
        <v>0</v>
      </c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32"/>
      <c r="DM34" s="32"/>
      <c r="DN34" s="32"/>
      <c r="DO34" s="32"/>
      <c r="DP34" s="2"/>
      <c r="DQ34" s="2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</row>
    <row r="35" spans="1:136" s="33" customFormat="1" ht="12.75" customHeight="1" hidden="1">
      <c r="A35" s="627" t="s">
        <v>24</v>
      </c>
      <c r="B35" s="628"/>
      <c r="C35" s="592"/>
      <c r="D35" s="24"/>
      <c r="E35" s="25"/>
      <c r="F35" s="25"/>
      <c r="G35" s="25"/>
      <c r="H35" s="525"/>
      <c r="I35" s="554">
        <v>0</v>
      </c>
      <c r="J35" s="27"/>
      <c r="K35" s="159">
        <v>0</v>
      </c>
      <c r="L35" s="26">
        <v>0</v>
      </c>
      <c r="M35" s="555">
        <v>0</v>
      </c>
      <c r="N35" s="71"/>
      <c r="O35" s="30"/>
      <c r="P35" s="71"/>
      <c r="Q35" s="29"/>
      <c r="R35" s="28"/>
      <c r="S35" s="30"/>
      <c r="T35" s="90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2"/>
      <c r="AP35" s="2"/>
      <c r="AQ35" s="23">
        <v>0</v>
      </c>
      <c r="AR35" s="23">
        <v>0</v>
      </c>
      <c r="AS35" s="23">
        <v>0</v>
      </c>
      <c r="AT35" s="23">
        <v>0</v>
      </c>
      <c r="AU35" s="23">
        <v>0</v>
      </c>
      <c r="AV35" s="23">
        <v>0</v>
      </c>
      <c r="AW35" s="23">
        <v>0</v>
      </c>
      <c r="AX35" s="23">
        <v>0</v>
      </c>
      <c r="AY35" s="23">
        <v>0</v>
      </c>
      <c r="AZ35" s="23">
        <v>0</v>
      </c>
      <c r="BA35" s="23">
        <v>0</v>
      </c>
      <c r="BB35" s="23">
        <v>0</v>
      </c>
      <c r="BC35" s="23">
        <v>0</v>
      </c>
      <c r="BD35" s="23">
        <v>0</v>
      </c>
      <c r="BE35" s="23">
        <v>0</v>
      </c>
      <c r="BF35" s="23">
        <v>0</v>
      </c>
      <c r="BG35" s="23">
        <v>0</v>
      </c>
      <c r="BH35" s="23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3">
        <v>0</v>
      </c>
      <c r="CD35" s="23">
        <v>0</v>
      </c>
      <c r="CE35" s="2">
        <v>1</v>
      </c>
      <c r="CF35" s="2"/>
      <c r="CG35" s="2"/>
      <c r="CH35" s="2"/>
      <c r="CI35" s="2">
        <v>0</v>
      </c>
      <c r="CJ35" s="2">
        <v>0</v>
      </c>
      <c r="CK35" s="2">
        <v>0</v>
      </c>
      <c r="CL35" s="2">
        <v>0</v>
      </c>
      <c r="CM35" s="2">
        <v>0</v>
      </c>
      <c r="CN35" s="2">
        <v>0</v>
      </c>
      <c r="CO35" s="2">
        <v>0</v>
      </c>
      <c r="CP35" s="2">
        <v>0</v>
      </c>
      <c r="CQ35" s="2">
        <v>0</v>
      </c>
      <c r="CR35" s="2">
        <v>0</v>
      </c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32"/>
      <c r="DM35" s="32"/>
      <c r="DN35" s="32"/>
      <c r="DO35" s="32"/>
      <c r="DP35" s="2"/>
      <c r="DQ35" s="2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</row>
    <row r="36" spans="1:136" s="33" customFormat="1" ht="12.75" customHeight="1" hidden="1">
      <c r="A36" s="627" t="s">
        <v>24</v>
      </c>
      <c r="B36" s="628"/>
      <c r="C36" s="592"/>
      <c r="D36" s="24"/>
      <c r="E36" s="25"/>
      <c r="F36" s="25"/>
      <c r="G36" s="25"/>
      <c r="H36" s="525"/>
      <c r="I36" s="554">
        <v>0</v>
      </c>
      <c r="J36" s="27"/>
      <c r="K36" s="159">
        <v>0</v>
      </c>
      <c r="L36" s="26">
        <v>0</v>
      </c>
      <c r="M36" s="555">
        <v>0</v>
      </c>
      <c r="N36" s="71"/>
      <c r="O36" s="30"/>
      <c r="P36" s="71"/>
      <c r="Q36" s="29"/>
      <c r="R36" s="28"/>
      <c r="S36" s="30"/>
      <c r="T36" s="90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2"/>
      <c r="AP36" s="2"/>
      <c r="AQ36" s="23">
        <v>0</v>
      </c>
      <c r="AR36" s="23">
        <v>0</v>
      </c>
      <c r="AS36" s="23">
        <v>0</v>
      </c>
      <c r="AT36" s="23">
        <v>0</v>
      </c>
      <c r="AU36" s="23">
        <v>0</v>
      </c>
      <c r="AV36" s="23">
        <v>0</v>
      </c>
      <c r="AW36" s="23">
        <v>0</v>
      </c>
      <c r="AX36" s="23">
        <v>0</v>
      </c>
      <c r="AY36" s="23">
        <v>0</v>
      </c>
      <c r="AZ36" s="23">
        <v>0</v>
      </c>
      <c r="BA36" s="23">
        <v>0</v>
      </c>
      <c r="BB36" s="23">
        <v>0</v>
      </c>
      <c r="BC36" s="23">
        <v>0</v>
      </c>
      <c r="BD36" s="23">
        <v>0</v>
      </c>
      <c r="BE36" s="23">
        <v>0</v>
      </c>
      <c r="BF36" s="23">
        <v>0</v>
      </c>
      <c r="BG36" s="23">
        <v>0</v>
      </c>
      <c r="BH36" s="23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3">
        <v>0</v>
      </c>
      <c r="CD36" s="23">
        <v>0</v>
      </c>
      <c r="CE36" s="2">
        <v>1</v>
      </c>
      <c r="CF36" s="2"/>
      <c r="CG36" s="2"/>
      <c r="CH36" s="2"/>
      <c r="CI36" s="2">
        <v>0</v>
      </c>
      <c r="CJ36" s="2">
        <v>0</v>
      </c>
      <c r="CK36" s="2">
        <v>0</v>
      </c>
      <c r="CL36" s="2">
        <v>0</v>
      </c>
      <c r="CM36" s="2">
        <v>0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32"/>
      <c r="DM36" s="32"/>
      <c r="DN36" s="32"/>
      <c r="DO36" s="32"/>
      <c r="DP36" s="2"/>
      <c r="DQ36" s="2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</row>
    <row r="37" spans="1:136" s="33" customFormat="1" ht="12.75" customHeight="1" hidden="1">
      <c r="A37" s="629" t="s">
        <v>24</v>
      </c>
      <c r="B37" s="630"/>
      <c r="C37" s="593"/>
      <c r="D37" s="34"/>
      <c r="E37" s="25"/>
      <c r="F37" s="25"/>
      <c r="G37" s="25"/>
      <c r="H37" s="525"/>
      <c r="I37" s="556">
        <v>0</v>
      </c>
      <c r="J37" s="36"/>
      <c r="K37" s="191">
        <v>0</v>
      </c>
      <c r="L37" s="35">
        <v>0</v>
      </c>
      <c r="M37" s="557">
        <v>0</v>
      </c>
      <c r="N37" s="72"/>
      <c r="O37" s="39"/>
      <c r="P37" s="72"/>
      <c r="Q37" s="38"/>
      <c r="R37" s="37"/>
      <c r="S37" s="39"/>
      <c r="T37" s="90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2"/>
      <c r="AP37" s="2"/>
      <c r="AQ37" s="23">
        <v>0</v>
      </c>
      <c r="AR37" s="23">
        <v>0</v>
      </c>
      <c r="AS37" s="23">
        <v>0</v>
      </c>
      <c r="AT37" s="23">
        <v>0</v>
      </c>
      <c r="AU37" s="23">
        <v>0</v>
      </c>
      <c r="AV37" s="23">
        <v>0</v>
      </c>
      <c r="AW37" s="23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">
        <v>1</v>
      </c>
      <c r="CF37" s="2"/>
      <c r="CG37" s="2"/>
      <c r="CH37" s="2"/>
      <c r="CI37" s="2">
        <v>0</v>
      </c>
      <c r="CJ37" s="2">
        <v>0</v>
      </c>
      <c r="CK37" s="2">
        <v>0</v>
      </c>
      <c r="CL37" s="2">
        <v>0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32"/>
      <c r="DM37" s="32"/>
      <c r="DN37" s="32"/>
      <c r="DO37" s="32"/>
      <c r="DP37" s="2"/>
      <c r="DQ37" s="2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</row>
    <row r="38" spans="1:136" s="33" customFormat="1" ht="12.75" customHeight="1" hidden="1">
      <c r="A38" s="629" t="s">
        <v>24</v>
      </c>
      <c r="B38" s="630"/>
      <c r="C38" s="593"/>
      <c r="D38" s="34"/>
      <c r="E38" s="25"/>
      <c r="F38" s="25"/>
      <c r="G38" s="25"/>
      <c r="H38" s="525"/>
      <c r="I38" s="556">
        <v>0</v>
      </c>
      <c r="J38" s="36"/>
      <c r="K38" s="191">
        <v>0</v>
      </c>
      <c r="L38" s="35">
        <v>0</v>
      </c>
      <c r="M38" s="557">
        <v>0</v>
      </c>
      <c r="N38" s="72"/>
      <c r="O38" s="39"/>
      <c r="P38" s="72"/>
      <c r="Q38" s="38"/>
      <c r="R38" s="37"/>
      <c r="S38" s="39"/>
      <c r="T38" s="90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2"/>
      <c r="AP38" s="2"/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3">
        <v>0</v>
      </c>
      <c r="AX38" s="23">
        <v>0</v>
      </c>
      <c r="AY38" s="23">
        <v>0</v>
      </c>
      <c r="AZ38" s="23">
        <v>0</v>
      </c>
      <c r="BA38" s="23">
        <v>0</v>
      </c>
      <c r="BB38" s="23">
        <v>0</v>
      </c>
      <c r="BC38" s="23">
        <v>0</v>
      </c>
      <c r="BD38" s="23">
        <v>0</v>
      </c>
      <c r="BE38" s="23">
        <v>0</v>
      </c>
      <c r="BF38" s="23">
        <v>0</v>
      </c>
      <c r="BG38" s="23">
        <v>0</v>
      </c>
      <c r="BH38" s="23">
        <v>0</v>
      </c>
      <c r="BI38" s="23">
        <v>0</v>
      </c>
      <c r="BJ38" s="23">
        <v>0</v>
      </c>
      <c r="BK38" s="23">
        <v>0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0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3">
        <v>0</v>
      </c>
      <c r="CD38" s="23">
        <v>0</v>
      </c>
      <c r="CE38" s="2">
        <v>1</v>
      </c>
      <c r="CF38" s="2"/>
      <c r="CG38" s="2"/>
      <c r="CH38" s="2"/>
      <c r="CI38" s="2">
        <v>0</v>
      </c>
      <c r="CJ38" s="2">
        <v>0</v>
      </c>
      <c r="CK38" s="2">
        <v>0</v>
      </c>
      <c r="CL38" s="2">
        <v>0</v>
      </c>
      <c r="CM38" s="2">
        <v>0</v>
      </c>
      <c r="CN38" s="2">
        <v>0</v>
      </c>
      <c r="CO38" s="2">
        <v>0</v>
      </c>
      <c r="CP38" s="2">
        <v>0</v>
      </c>
      <c r="CQ38" s="2">
        <v>0</v>
      </c>
      <c r="CR38" s="2">
        <v>0</v>
      </c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32"/>
      <c r="DM38" s="32"/>
      <c r="DN38" s="32"/>
      <c r="DO38" s="32"/>
      <c r="DP38" s="2"/>
      <c r="DQ38" s="2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</row>
    <row r="39" spans="1:136" s="33" customFormat="1" ht="12.75" customHeight="1" hidden="1">
      <c r="A39" s="627" t="s">
        <v>24</v>
      </c>
      <c r="B39" s="628"/>
      <c r="C39" s="592"/>
      <c r="D39" s="24"/>
      <c r="E39" s="25"/>
      <c r="F39" s="25"/>
      <c r="G39" s="25"/>
      <c r="H39" s="525"/>
      <c r="I39" s="554">
        <v>0</v>
      </c>
      <c r="J39" s="27"/>
      <c r="K39" s="159">
        <v>0</v>
      </c>
      <c r="L39" s="26">
        <v>0</v>
      </c>
      <c r="M39" s="555">
        <v>0</v>
      </c>
      <c r="N39" s="71"/>
      <c r="O39" s="30"/>
      <c r="P39" s="71"/>
      <c r="Q39" s="29"/>
      <c r="R39" s="28"/>
      <c r="S39" s="30"/>
      <c r="T39" s="90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2"/>
      <c r="AP39" s="2"/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23">
        <v>0</v>
      </c>
      <c r="AW39" s="23">
        <v>0</v>
      </c>
      <c r="AX39" s="23">
        <v>0</v>
      </c>
      <c r="AY39" s="23">
        <v>0</v>
      </c>
      <c r="AZ39" s="23">
        <v>0</v>
      </c>
      <c r="BA39" s="23">
        <v>0</v>
      </c>
      <c r="BB39" s="23">
        <v>0</v>
      </c>
      <c r="BC39" s="23">
        <v>0</v>
      </c>
      <c r="BD39" s="23">
        <v>0</v>
      </c>
      <c r="BE39" s="23">
        <v>0</v>
      </c>
      <c r="BF39" s="23">
        <v>0</v>
      </c>
      <c r="BG39" s="23">
        <v>0</v>
      </c>
      <c r="BH39" s="23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3">
        <v>0</v>
      </c>
      <c r="CD39" s="23">
        <v>0</v>
      </c>
      <c r="CE39" s="2">
        <v>1</v>
      </c>
      <c r="CF39" s="2"/>
      <c r="CG39" s="2"/>
      <c r="CH39" s="2"/>
      <c r="CI39" s="2">
        <v>0</v>
      </c>
      <c r="CJ39" s="2">
        <v>0</v>
      </c>
      <c r="CK39" s="2">
        <v>0</v>
      </c>
      <c r="CL39" s="2">
        <v>0</v>
      </c>
      <c r="CM39" s="2">
        <v>0</v>
      </c>
      <c r="CN39" s="2">
        <v>0</v>
      </c>
      <c r="CO39" s="2">
        <v>0</v>
      </c>
      <c r="CP39" s="2">
        <v>0</v>
      </c>
      <c r="CQ39" s="2">
        <v>0</v>
      </c>
      <c r="CR39" s="2">
        <v>0</v>
      </c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32"/>
      <c r="DM39" s="32"/>
      <c r="DN39" s="32"/>
      <c r="DO39" s="32"/>
      <c r="DP39" s="2"/>
      <c r="DQ39" s="2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</row>
    <row r="40" spans="1:136" s="33" customFormat="1" ht="12.75" customHeight="1" hidden="1">
      <c r="A40" s="627" t="s">
        <v>24</v>
      </c>
      <c r="B40" s="628"/>
      <c r="C40" s="592"/>
      <c r="D40" s="24"/>
      <c r="E40" s="25"/>
      <c r="F40" s="25"/>
      <c r="G40" s="25"/>
      <c r="H40" s="525"/>
      <c r="I40" s="554">
        <v>0</v>
      </c>
      <c r="J40" s="27"/>
      <c r="K40" s="159">
        <v>0</v>
      </c>
      <c r="L40" s="26">
        <v>0</v>
      </c>
      <c r="M40" s="555">
        <v>0</v>
      </c>
      <c r="N40" s="71"/>
      <c r="O40" s="30"/>
      <c r="P40" s="71"/>
      <c r="Q40" s="29"/>
      <c r="R40" s="28"/>
      <c r="S40" s="30"/>
      <c r="T40" s="90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2"/>
      <c r="AP40" s="2"/>
      <c r="AQ40" s="23">
        <v>0</v>
      </c>
      <c r="AR40" s="23">
        <v>0</v>
      </c>
      <c r="AS40" s="23">
        <v>0</v>
      </c>
      <c r="AT40" s="23">
        <v>0</v>
      </c>
      <c r="AU40" s="23">
        <v>0</v>
      </c>
      <c r="AV40" s="23">
        <v>0</v>
      </c>
      <c r="AW40" s="23">
        <v>0</v>
      </c>
      <c r="AX40" s="23">
        <v>0</v>
      </c>
      <c r="AY40" s="23">
        <v>0</v>
      </c>
      <c r="AZ40" s="23">
        <v>0</v>
      </c>
      <c r="BA40" s="23">
        <v>0</v>
      </c>
      <c r="BB40" s="23">
        <v>0</v>
      </c>
      <c r="BC40" s="23">
        <v>0</v>
      </c>
      <c r="BD40" s="23">
        <v>0</v>
      </c>
      <c r="BE40" s="23">
        <v>0</v>
      </c>
      <c r="BF40" s="23">
        <v>0</v>
      </c>
      <c r="BG40" s="23">
        <v>0</v>
      </c>
      <c r="BH40" s="23">
        <v>0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0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3">
        <v>0</v>
      </c>
      <c r="CD40" s="23">
        <v>0</v>
      </c>
      <c r="CE40" s="2">
        <v>1</v>
      </c>
      <c r="CF40" s="2"/>
      <c r="CG40" s="2"/>
      <c r="CH40" s="2"/>
      <c r="CI40" s="2">
        <v>0</v>
      </c>
      <c r="CJ40" s="2">
        <v>0</v>
      </c>
      <c r="CK40" s="2">
        <v>0</v>
      </c>
      <c r="CL40" s="2">
        <v>0</v>
      </c>
      <c r="CM40" s="2">
        <v>0</v>
      </c>
      <c r="CN40" s="2">
        <v>0</v>
      </c>
      <c r="CO40" s="2">
        <v>0</v>
      </c>
      <c r="CP40" s="2">
        <v>0</v>
      </c>
      <c r="CQ40" s="2">
        <v>0</v>
      </c>
      <c r="CR40" s="2">
        <v>0</v>
      </c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32"/>
      <c r="DM40" s="32"/>
      <c r="DN40" s="32"/>
      <c r="DO40" s="32"/>
      <c r="DP40" s="2"/>
      <c r="DQ40" s="2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</row>
    <row r="41" spans="1:136" s="33" customFormat="1" ht="12.75" customHeight="1" hidden="1">
      <c r="A41" s="629" t="s">
        <v>24</v>
      </c>
      <c r="B41" s="630"/>
      <c r="C41" s="593"/>
      <c r="D41" s="34"/>
      <c r="E41" s="25"/>
      <c r="F41" s="25"/>
      <c r="G41" s="25"/>
      <c r="H41" s="525"/>
      <c r="I41" s="556">
        <v>0</v>
      </c>
      <c r="J41" s="36"/>
      <c r="K41" s="191">
        <v>0</v>
      </c>
      <c r="L41" s="35">
        <v>0</v>
      </c>
      <c r="M41" s="557">
        <v>0</v>
      </c>
      <c r="N41" s="72"/>
      <c r="O41" s="39"/>
      <c r="P41" s="72"/>
      <c r="Q41" s="38"/>
      <c r="R41" s="37"/>
      <c r="S41" s="39"/>
      <c r="T41" s="90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2"/>
      <c r="AP41" s="2"/>
      <c r="AQ41" s="23">
        <v>0</v>
      </c>
      <c r="AR41" s="23">
        <v>0</v>
      </c>
      <c r="AS41" s="23">
        <v>0</v>
      </c>
      <c r="AT41" s="23">
        <v>0</v>
      </c>
      <c r="AU41" s="23">
        <v>0</v>
      </c>
      <c r="AV41" s="23">
        <v>0</v>
      </c>
      <c r="AW41" s="23">
        <v>0</v>
      </c>
      <c r="AX41" s="23">
        <v>0</v>
      </c>
      <c r="AY41" s="23">
        <v>0</v>
      </c>
      <c r="AZ41" s="23">
        <v>0</v>
      </c>
      <c r="BA41" s="23">
        <v>0</v>
      </c>
      <c r="BB41" s="23">
        <v>0</v>
      </c>
      <c r="BC41" s="23">
        <v>0</v>
      </c>
      <c r="BD41" s="23">
        <v>0</v>
      </c>
      <c r="BE41" s="23">
        <v>0</v>
      </c>
      <c r="BF41" s="23">
        <v>0</v>
      </c>
      <c r="BG41" s="23">
        <v>0</v>
      </c>
      <c r="BH41" s="23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3">
        <v>0</v>
      </c>
      <c r="CD41" s="23">
        <v>0</v>
      </c>
      <c r="CE41" s="2">
        <v>1</v>
      </c>
      <c r="CF41" s="2"/>
      <c r="CG41" s="2"/>
      <c r="CH41" s="2"/>
      <c r="CI41" s="2">
        <v>0</v>
      </c>
      <c r="CJ41" s="2">
        <v>0</v>
      </c>
      <c r="CK41" s="2">
        <v>0</v>
      </c>
      <c r="CL41" s="2">
        <v>0</v>
      </c>
      <c r="CM41" s="2">
        <v>0</v>
      </c>
      <c r="CN41" s="2">
        <v>0</v>
      </c>
      <c r="CO41" s="2">
        <v>0</v>
      </c>
      <c r="CP41" s="2">
        <v>0</v>
      </c>
      <c r="CQ41" s="2">
        <v>0</v>
      </c>
      <c r="CR41" s="2">
        <v>0</v>
      </c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32"/>
      <c r="DM41" s="32"/>
      <c r="DN41" s="32"/>
      <c r="DO41" s="32"/>
      <c r="DP41" s="2"/>
      <c r="DQ41" s="2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</row>
    <row r="42" spans="1:136" s="33" customFormat="1" ht="12.75" customHeight="1" hidden="1">
      <c r="A42" s="629" t="s">
        <v>24</v>
      </c>
      <c r="B42" s="630"/>
      <c r="C42" s="593"/>
      <c r="D42" s="34"/>
      <c r="E42" s="25"/>
      <c r="F42" s="25"/>
      <c r="G42" s="25"/>
      <c r="H42" s="525"/>
      <c r="I42" s="556">
        <v>0</v>
      </c>
      <c r="J42" s="36"/>
      <c r="K42" s="191">
        <v>0</v>
      </c>
      <c r="L42" s="35">
        <v>0</v>
      </c>
      <c r="M42" s="557">
        <v>0</v>
      </c>
      <c r="N42" s="72"/>
      <c r="O42" s="39"/>
      <c r="P42" s="72"/>
      <c r="Q42" s="38"/>
      <c r="R42" s="37"/>
      <c r="S42" s="39"/>
      <c r="T42" s="90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2"/>
      <c r="AP42" s="2"/>
      <c r="AQ42" s="23">
        <v>0</v>
      </c>
      <c r="AR42" s="23">
        <v>0</v>
      </c>
      <c r="AS42" s="23">
        <v>0</v>
      </c>
      <c r="AT42" s="23">
        <v>0</v>
      </c>
      <c r="AU42" s="23">
        <v>0</v>
      </c>
      <c r="AV42" s="23">
        <v>0</v>
      </c>
      <c r="AW42" s="23">
        <v>0</v>
      </c>
      <c r="AX42" s="23">
        <v>0</v>
      </c>
      <c r="AY42" s="23">
        <v>0</v>
      </c>
      <c r="AZ42" s="23">
        <v>0</v>
      </c>
      <c r="BA42" s="23">
        <v>0</v>
      </c>
      <c r="BB42" s="23">
        <v>0</v>
      </c>
      <c r="BC42" s="23">
        <v>0</v>
      </c>
      <c r="BD42" s="23">
        <v>0</v>
      </c>
      <c r="BE42" s="23">
        <v>0</v>
      </c>
      <c r="BF42" s="23">
        <v>0</v>
      </c>
      <c r="BG42" s="23">
        <v>0</v>
      </c>
      <c r="BH42" s="23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v>0</v>
      </c>
      <c r="CC42" s="23">
        <v>0</v>
      </c>
      <c r="CD42" s="23">
        <v>0</v>
      </c>
      <c r="CE42" s="2">
        <v>1</v>
      </c>
      <c r="CF42" s="2"/>
      <c r="CG42" s="2"/>
      <c r="CH42" s="2"/>
      <c r="CI42" s="2">
        <v>0</v>
      </c>
      <c r="CJ42" s="2">
        <v>0</v>
      </c>
      <c r="CK42" s="2">
        <v>0</v>
      </c>
      <c r="CL42" s="2">
        <v>0</v>
      </c>
      <c r="CM42" s="2">
        <v>0</v>
      </c>
      <c r="CN42" s="2">
        <v>0</v>
      </c>
      <c r="CO42" s="2">
        <v>0</v>
      </c>
      <c r="CP42" s="2">
        <v>0</v>
      </c>
      <c r="CQ42" s="2">
        <v>0</v>
      </c>
      <c r="CR42" s="2">
        <v>0</v>
      </c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32"/>
      <c r="DM42" s="32"/>
      <c r="DN42" s="32"/>
      <c r="DO42" s="32"/>
      <c r="DP42" s="2"/>
      <c r="DQ42" s="2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</row>
    <row r="43" spans="1:136" s="33" customFormat="1" ht="12.75" customHeight="1" hidden="1">
      <c r="A43" s="627" t="s">
        <v>24</v>
      </c>
      <c r="B43" s="628"/>
      <c r="C43" s="592"/>
      <c r="D43" s="24"/>
      <c r="E43" s="25"/>
      <c r="F43" s="25"/>
      <c r="G43" s="25"/>
      <c r="H43" s="525"/>
      <c r="I43" s="554">
        <v>0</v>
      </c>
      <c r="J43" s="27"/>
      <c r="K43" s="159">
        <v>0</v>
      </c>
      <c r="L43" s="26">
        <v>0</v>
      </c>
      <c r="M43" s="555">
        <v>0</v>
      </c>
      <c r="N43" s="71"/>
      <c r="O43" s="30"/>
      <c r="P43" s="71"/>
      <c r="Q43" s="29"/>
      <c r="R43" s="28"/>
      <c r="S43" s="30"/>
      <c r="T43" s="90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2"/>
      <c r="AP43" s="2"/>
      <c r="AQ43" s="23">
        <v>0</v>
      </c>
      <c r="AR43" s="23">
        <v>0</v>
      </c>
      <c r="AS43" s="23">
        <v>0</v>
      </c>
      <c r="AT43" s="23">
        <v>0</v>
      </c>
      <c r="AU43" s="23">
        <v>0</v>
      </c>
      <c r="AV43" s="23">
        <v>0</v>
      </c>
      <c r="AW43" s="23">
        <v>0</v>
      </c>
      <c r="AX43" s="23">
        <v>0</v>
      </c>
      <c r="AY43" s="23">
        <v>0</v>
      </c>
      <c r="AZ43" s="23">
        <v>0</v>
      </c>
      <c r="BA43" s="23">
        <v>0</v>
      </c>
      <c r="BB43" s="23">
        <v>0</v>
      </c>
      <c r="BC43" s="23">
        <v>0</v>
      </c>
      <c r="BD43" s="23">
        <v>0</v>
      </c>
      <c r="BE43" s="23">
        <v>0</v>
      </c>
      <c r="BF43" s="23">
        <v>0</v>
      </c>
      <c r="BG43" s="23">
        <v>0</v>
      </c>
      <c r="BH43" s="23">
        <v>0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0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23">
        <v>0</v>
      </c>
      <c r="CD43" s="23">
        <v>0</v>
      </c>
      <c r="CE43" s="2">
        <v>1</v>
      </c>
      <c r="CF43" s="2"/>
      <c r="CG43" s="2"/>
      <c r="CH43" s="2"/>
      <c r="CI43" s="2">
        <v>0</v>
      </c>
      <c r="CJ43" s="2">
        <v>0</v>
      </c>
      <c r="CK43" s="2">
        <v>0</v>
      </c>
      <c r="CL43" s="2">
        <v>0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32"/>
      <c r="DM43" s="32"/>
      <c r="DN43" s="32"/>
      <c r="DO43" s="32"/>
      <c r="DP43" s="2"/>
      <c r="DQ43" s="2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</row>
    <row r="44" spans="1:136" s="33" customFormat="1" ht="12.75" customHeight="1" hidden="1">
      <c r="A44" s="627" t="s">
        <v>24</v>
      </c>
      <c r="B44" s="628"/>
      <c r="C44" s="592"/>
      <c r="D44" s="24"/>
      <c r="E44" s="25"/>
      <c r="F44" s="25"/>
      <c r="G44" s="25"/>
      <c r="H44" s="525"/>
      <c r="I44" s="554">
        <v>0</v>
      </c>
      <c r="J44" s="27"/>
      <c r="K44" s="159">
        <v>0</v>
      </c>
      <c r="L44" s="26">
        <v>0</v>
      </c>
      <c r="M44" s="555">
        <v>0</v>
      </c>
      <c r="N44" s="71"/>
      <c r="O44" s="30"/>
      <c r="P44" s="71"/>
      <c r="Q44" s="29"/>
      <c r="R44" s="28"/>
      <c r="S44" s="30"/>
      <c r="T44" s="90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2"/>
      <c r="AP44" s="2"/>
      <c r="AQ44" s="23">
        <v>0</v>
      </c>
      <c r="AR44" s="23">
        <v>0</v>
      </c>
      <c r="AS44" s="23">
        <v>0</v>
      </c>
      <c r="AT44" s="23">
        <v>0</v>
      </c>
      <c r="AU44" s="23">
        <v>0</v>
      </c>
      <c r="AV44" s="23">
        <v>0</v>
      </c>
      <c r="AW44" s="23">
        <v>0</v>
      </c>
      <c r="AX44" s="23">
        <v>0</v>
      </c>
      <c r="AY44" s="23">
        <v>0</v>
      </c>
      <c r="AZ44" s="23">
        <v>0</v>
      </c>
      <c r="BA44" s="23">
        <v>0</v>
      </c>
      <c r="BB44" s="23">
        <v>0</v>
      </c>
      <c r="BC44" s="23">
        <v>0</v>
      </c>
      <c r="BD44" s="23">
        <v>0</v>
      </c>
      <c r="BE44" s="23">
        <v>0</v>
      </c>
      <c r="BF44" s="23">
        <v>0</v>
      </c>
      <c r="BG44" s="23">
        <v>0</v>
      </c>
      <c r="BH44" s="23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3">
        <v>0</v>
      </c>
      <c r="CD44" s="23">
        <v>0</v>
      </c>
      <c r="CE44" s="2">
        <v>1</v>
      </c>
      <c r="CF44" s="2"/>
      <c r="CG44" s="2"/>
      <c r="CH44" s="2"/>
      <c r="CI44" s="2">
        <v>0</v>
      </c>
      <c r="CJ44" s="2">
        <v>0</v>
      </c>
      <c r="CK44" s="2">
        <v>0</v>
      </c>
      <c r="CL44" s="2">
        <v>0</v>
      </c>
      <c r="CM44" s="2">
        <v>0</v>
      </c>
      <c r="CN44" s="2">
        <v>0</v>
      </c>
      <c r="CO44" s="2">
        <v>0</v>
      </c>
      <c r="CP44" s="2">
        <v>0</v>
      </c>
      <c r="CQ44" s="2">
        <v>0</v>
      </c>
      <c r="CR44" s="2">
        <v>0</v>
      </c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32"/>
      <c r="DM44" s="32"/>
      <c r="DN44" s="32"/>
      <c r="DO44" s="32"/>
      <c r="DP44" s="2"/>
      <c r="DQ44" s="2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</row>
    <row r="45" spans="1:136" s="33" customFormat="1" ht="12.75" customHeight="1" hidden="1">
      <c r="A45" s="629" t="s">
        <v>24</v>
      </c>
      <c r="B45" s="630"/>
      <c r="C45" s="593"/>
      <c r="D45" s="34"/>
      <c r="E45" s="25"/>
      <c r="F45" s="25"/>
      <c r="G45" s="25"/>
      <c r="H45" s="525"/>
      <c r="I45" s="556">
        <v>0</v>
      </c>
      <c r="J45" s="36"/>
      <c r="K45" s="191">
        <v>0</v>
      </c>
      <c r="L45" s="35">
        <v>0</v>
      </c>
      <c r="M45" s="557">
        <v>0</v>
      </c>
      <c r="N45" s="72"/>
      <c r="O45" s="39"/>
      <c r="P45" s="72"/>
      <c r="Q45" s="38"/>
      <c r="R45" s="37"/>
      <c r="S45" s="39"/>
      <c r="T45" s="90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2"/>
      <c r="AP45" s="2"/>
      <c r="AQ45" s="23">
        <v>0</v>
      </c>
      <c r="AR45" s="23">
        <v>0</v>
      </c>
      <c r="AS45" s="23">
        <v>0</v>
      </c>
      <c r="AT45" s="23">
        <v>0</v>
      </c>
      <c r="AU45" s="23">
        <v>0</v>
      </c>
      <c r="AV45" s="23">
        <v>0</v>
      </c>
      <c r="AW45" s="23">
        <v>0</v>
      </c>
      <c r="AX45" s="23">
        <v>0</v>
      </c>
      <c r="AY45" s="23">
        <v>0</v>
      </c>
      <c r="AZ45" s="23">
        <v>0</v>
      </c>
      <c r="BA45" s="23">
        <v>0</v>
      </c>
      <c r="BB45" s="23">
        <v>0</v>
      </c>
      <c r="BC45" s="23">
        <v>0</v>
      </c>
      <c r="BD45" s="23">
        <v>0</v>
      </c>
      <c r="BE45" s="23">
        <v>0</v>
      </c>
      <c r="BF45" s="23">
        <v>0</v>
      </c>
      <c r="BG45" s="23">
        <v>0</v>
      </c>
      <c r="BH45" s="23">
        <v>0</v>
      </c>
      <c r="BI45" s="23">
        <v>0</v>
      </c>
      <c r="BJ45" s="23">
        <v>0</v>
      </c>
      <c r="BK45" s="23">
        <v>0</v>
      </c>
      <c r="BL45" s="23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23">
        <v>0</v>
      </c>
      <c r="BS45" s="23">
        <v>0</v>
      </c>
      <c r="BT45" s="23">
        <v>0</v>
      </c>
      <c r="BU45" s="23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3">
        <v>0</v>
      </c>
      <c r="CC45" s="23">
        <v>0</v>
      </c>
      <c r="CD45" s="23">
        <v>0</v>
      </c>
      <c r="CE45" s="2">
        <v>1</v>
      </c>
      <c r="CF45" s="2"/>
      <c r="CG45" s="2"/>
      <c r="CH45" s="2"/>
      <c r="CI45" s="2">
        <v>0</v>
      </c>
      <c r="CJ45" s="2">
        <v>0</v>
      </c>
      <c r="CK45" s="2">
        <v>0</v>
      </c>
      <c r="CL45" s="2">
        <v>0</v>
      </c>
      <c r="CM45" s="2">
        <v>0</v>
      </c>
      <c r="CN45" s="2">
        <v>0</v>
      </c>
      <c r="CO45" s="2">
        <v>0</v>
      </c>
      <c r="CP45" s="2">
        <v>0</v>
      </c>
      <c r="CQ45" s="2">
        <v>0</v>
      </c>
      <c r="CR45" s="2">
        <v>0</v>
      </c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32"/>
      <c r="DM45" s="32"/>
      <c r="DN45" s="32"/>
      <c r="DO45" s="32"/>
      <c r="DP45" s="2"/>
      <c r="DQ45" s="2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</row>
    <row r="46" spans="1:136" s="33" customFormat="1" ht="12.75" customHeight="1" hidden="1">
      <c r="A46" s="629" t="s">
        <v>24</v>
      </c>
      <c r="B46" s="630"/>
      <c r="C46" s="593"/>
      <c r="D46" s="34"/>
      <c r="E46" s="25"/>
      <c r="F46" s="25"/>
      <c r="G46" s="25"/>
      <c r="H46" s="525"/>
      <c r="I46" s="556">
        <v>0</v>
      </c>
      <c r="J46" s="36"/>
      <c r="K46" s="191">
        <v>0</v>
      </c>
      <c r="L46" s="35">
        <v>0</v>
      </c>
      <c r="M46" s="557">
        <v>0</v>
      </c>
      <c r="N46" s="72"/>
      <c r="O46" s="39"/>
      <c r="P46" s="72"/>
      <c r="Q46" s="38"/>
      <c r="R46" s="37"/>
      <c r="S46" s="39"/>
      <c r="T46" s="90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2"/>
      <c r="AP46" s="2"/>
      <c r="AQ46" s="23">
        <v>0</v>
      </c>
      <c r="AR46" s="23">
        <v>0</v>
      </c>
      <c r="AS46" s="23">
        <v>0</v>
      </c>
      <c r="AT46" s="23">
        <v>0</v>
      </c>
      <c r="AU46" s="23">
        <v>0</v>
      </c>
      <c r="AV46" s="23">
        <v>0</v>
      </c>
      <c r="AW46" s="23">
        <v>0</v>
      </c>
      <c r="AX46" s="23">
        <v>0</v>
      </c>
      <c r="AY46" s="23">
        <v>0</v>
      </c>
      <c r="AZ46" s="23">
        <v>0</v>
      </c>
      <c r="BA46" s="23">
        <v>0</v>
      </c>
      <c r="BB46" s="23">
        <v>0</v>
      </c>
      <c r="BC46" s="23">
        <v>0</v>
      </c>
      <c r="BD46" s="23">
        <v>0</v>
      </c>
      <c r="BE46" s="23">
        <v>0</v>
      </c>
      <c r="BF46" s="23">
        <v>0</v>
      </c>
      <c r="BG46" s="23">
        <v>0</v>
      </c>
      <c r="BH46" s="23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3">
        <v>0</v>
      </c>
      <c r="CD46" s="23">
        <v>0</v>
      </c>
      <c r="CE46" s="2">
        <v>1</v>
      </c>
      <c r="CF46" s="2"/>
      <c r="CG46" s="2"/>
      <c r="CH46" s="2"/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0</v>
      </c>
      <c r="CP46" s="2">
        <v>0</v>
      </c>
      <c r="CQ46" s="2">
        <v>0</v>
      </c>
      <c r="CR46" s="2">
        <v>0</v>
      </c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32"/>
      <c r="DM46" s="32"/>
      <c r="DN46" s="32"/>
      <c r="DO46" s="32"/>
      <c r="DP46" s="2"/>
      <c r="DQ46" s="2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</row>
    <row r="47" spans="1:136" s="33" customFormat="1" ht="12.75" customHeight="1" hidden="1">
      <c r="A47" s="627" t="s">
        <v>24</v>
      </c>
      <c r="B47" s="628"/>
      <c r="C47" s="592"/>
      <c r="D47" s="24"/>
      <c r="E47" s="25"/>
      <c r="F47" s="25"/>
      <c r="G47" s="25"/>
      <c r="H47" s="525"/>
      <c r="I47" s="554">
        <v>0</v>
      </c>
      <c r="J47" s="27"/>
      <c r="K47" s="159">
        <v>0</v>
      </c>
      <c r="L47" s="26">
        <v>0</v>
      </c>
      <c r="M47" s="555">
        <v>0</v>
      </c>
      <c r="N47" s="71"/>
      <c r="O47" s="30"/>
      <c r="P47" s="71"/>
      <c r="Q47" s="29"/>
      <c r="R47" s="28"/>
      <c r="S47" s="30"/>
      <c r="T47" s="90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2"/>
      <c r="AP47" s="2"/>
      <c r="AQ47" s="23">
        <v>0</v>
      </c>
      <c r="AR47" s="23">
        <v>0</v>
      </c>
      <c r="AS47" s="23">
        <v>0</v>
      </c>
      <c r="AT47" s="23">
        <v>0</v>
      </c>
      <c r="AU47" s="23">
        <v>0</v>
      </c>
      <c r="AV47" s="23">
        <v>0</v>
      </c>
      <c r="AW47" s="23">
        <v>0</v>
      </c>
      <c r="AX47" s="23">
        <v>0</v>
      </c>
      <c r="AY47" s="23">
        <v>0</v>
      </c>
      <c r="AZ47" s="23">
        <v>0</v>
      </c>
      <c r="BA47" s="23">
        <v>0</v>
      </c>
      <c r="BB47" s="23">
        <v>0</v>
      </c>
      <c r="BC47" s="23">
        <v>0</v>
      </c>
      <c r="BD47" s="23">
        <v>0</v>
      </c>
      <c r="BE47" s="23">
        <v>0</v>
      </c>
      <c r="BF47" s="23">
        <v>0</v>
      </c>
      <c r="BG47" s="23">
        <v>0</v>
      </c>
      <c r="BH47" s="23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0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3">
        <v>0</v>
      </c>
      <c r="CD47" s="23">
        <v>0</v>
      </c>
      <c r="CE47" s="2">
        <v>1</v>
      </c>
      <c r="CF47" s="2"/>
      <c r="CG47" s="2"/>
      <c r="CH47" s="2"/>
      <c r="CI47" s="2">
        <v>0</v>
      </c>
      <c r="CJ47" s="2">
        <v>0</v>
      </c>
      <c r="CK47" s="2">
        <v>0</v>
      </c>
      <c r="CL47" s="2">
        <v>0</v>
      </c>
      <c r="CM47" s="2">
        <v>0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32"/>
      <c r="DM47" s="32"/>
      <c r="DN47" s="32"/>
      <c r="DO47" s="32"/>
      <c r="DP47" s="2"/>
      <c r="DQ47" s="2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</row>
    <row r="48" spans="1:136" s="33" customFormat="1" ht="12.75" customHeight="1" hidden="1">
      <c r="A48" s="627" t="s">
        <v>24</v>
      </c>
      <c r="B48" s="628"/>
      <c r="C48" s="592"/>
      <c r="D48" s="24"/>
      <c r="E48" s="25"/>
      <c r="F48" s="25"/>
      <c r="G48" s="25"/>
      <c r="H48" s="525"/>
      <c r="I48" s="554">
        <v>0</v>
      </c>
      <c r="J48" s="27"/>
      <c r="K48" s="159">
        <v>0</v>
      </c>
      <c r="L48" s="26">
        <v>0</v>
      </c>
      <c r="M48" s="555">
        <v>0</v>
      </c>
      <c r="N48" s="71"/>
      <c r="O48" s="30"/>
      <c r="P48" s="71"/>
      <c r="Q48" s="29"/>
      <c r="R48" s="28"/>
      <c r="S48" s="30"/>
      <c r="T48" s="90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2"/>
      <c r="AP48" s="2"/>
      <c r="AQ48" s="23">
        <v>0</v>
      </c>
      <c r="AR48" s="23">
        <v>0</v>
      </c>
      <c r="AS48" s="23">
        <v>0</v>
      </c>
      <c r="AT48" s="23">
        <v>0</v>
      </c>
      <c r="AU48" s="23">
        <v>0</v>
      </c>
      <c r="AV48" s="23">
        <v>0</v>
      </c>
      <c r="AW48" s="23">
        <v>0</v>
      </c>
      <c r="AX48" s="23">
        <v>0</v>
      </c>
      <c r="AY48" s="23">
        <v>0</v>
      </c>
      <c r="AZ48" s="23">
        <v>0</v>
      </c>
      <c r="BA48" s="23">
        <v>0</v>
      </c>
      <c r="BB48" s="23">
        <v>0</v>
      </c>
      <c r="BC48" s="23">
        <v>0</v>
      </c>
      <c r="BD48" s="23">
        <v>0</v>
      </c>
      <c r="BE48" s="23">
        <v>0</v>
      </c>
      <c r="BF48" s="23">
        <v>0</v>
      </c>
      <c r="BG48" s="23">
        <v>0</v>
      </c>
      <c r="BH48" s="23">
        <v>0</v>
      </c>
      <c r="BI48" s="23">
        <v>0</v>
      </c>
      <c r="BJ48" s="23">
        <v>0</v>
      </c>
      <c r="BK48" s="23">
        <v>0</v>
      </c>
      <c r="BL48" s="23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23">
        <v>0</v>
      </c>
      <c r="BS48" s="23">
        <v>0</v>
      </c>
      <c r="BT48" s="23">
        <v>0</v>
      </c>
      <c r="BU48" s="23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3">
        <v>0</v>
      </c>
      <c r="CD48" s="23">
        <v>0</v>
      </c>
      <c r="CE48" s="2">
        <v>1</v>
      </c>
      <c r="CF48" s="2"/>
      <c r="CG48" s="2"/>
      <c r="CH48" s="2"/>
      <c r="CI48" s="2">
        <v>0</v>
      </c>
      <c r="CJ48" s="2">
        <v>0</v>
      </c>
      <c r="CK48" s="2">
        <v>0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32"/>
      <c r="DM48" s="32"/>
      <c r="DN48" s="32"/>
      <c r="DO48" s="32"/>
      <c r="DP48" s="2"/>
      <c r="DQ48" s="2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</row>
    <row r="49" spans="1:136" s="33" customFormat="1" ht="12.75" customHeight="1" hidden="1">
      <c r="A49" s="629" t="s">
        <v>24</v>
      </c>
      <c r="B49" s="630"/>
      <c r="C49" s="593"/>
      <c r="D49" s="34"/>
      <c r="E49" s="25"/>
      <c r="F49" s="25"/>
      <c r="G49" s="25"/>
      <c r="H49" s="525"/>
      <c r="I49" s="556">
        <v>0</v>
      </c>
      <c r="J49" s="36"/>
      <c r="K49" s="191">
        <v>0</v>
      </c>
      <c r="L49" s="35">
        <v>0</v>
      </c>
      <c r="M49" s="557">
        <v>0</v>
      </c>
      <c r="N49" s="72"/>
      <c r="O49" s="39"/>
      <c r="P49" s="72"/>
      <c r="Q49" s="38"/>
      <c r="R49" s="37"/>
      <c r="S49" s="39"/>
      <c r="T49" s="90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2"/>
      <c r="AP49" s="2"/>
      <c r="AQ49" s="23">
        <v>0</v>
      </c>
      <c r="AR49" s="23">
        <v>0</v>
      </c>
      <c r="AS49" s="23">
        <v>0</v>
      </c>
      <c r="AT49" s="23">
        <v>0</v>
      </c>
      <c r="AU49" s="23">
        <v>0</v>
      </c>
      <c r="AV49" s="23">
        <v>0</v>
      </c>
      <c r="AW49" s="23">
        <v>0</v>
      </c>
      <c r="AX49" s="23">
        <v>0</v>
      </c>
      <c r="AY49" s="23">
        <v>0</v>
      </c>
      <c r="AZ49" s="23">
        <v>0</v>
      </c>
      <c r="BA49" s="23">
        <v>0</v>
      </c>
      <c r="BB49" s="23">
        <v>0</v>
      </c>
      <c r="BC49" s="23">
        <v>0</v>
      </c>
      <c r="BD49" s="23">
        <v>0</v>
      </c>
      <c r="BE49" s="23">
        <v>0</v>
      </c>
      <c r="BF49" s="23">
        <v>0</v>
      </c>
      <c r="BG49" s="23">
        <v>0</v>
      </c>
      <c r="BH49" s="23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3">
        <v>0</v>
      </c>
      <c r="CD49" s="23">
        <v>0</v>
      </c>
      <c r="CE49" s="2">
        <v>1</v>
      </c>
      <c r="CF49" s="2"/>
      <c r="CG49" s="2"/>
      <c r="CH49" s="2"/>
      <c r="CI49" s="2">
        <v>0</v>
      </c>
      <c r="CJ49" s="2">
        <v>0</v>
      </c>
      <c r="CK49" s="2">
        <v>0</v>
      </c>
      <c r="CL49" s="2">
        <v>0</v>
      </c>
      <c r="CM49" s="2">
        <v>0</v>
      </c>
      <c r="CN49" s="2">
        <v>0</v>
      </c>
      <c r="CO49" s="2">
        <v>0</v>
      </c>
      <c r="CP49" s="2">
        <v>0</v>
      </c>
      <c r="CQ49" s="2">
        <v>0</v>
      </c>
      <c r="CR49" s="2">
        <v>0</v>
      </c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32"/>
      <c r="DM49" s="32"/>
      <c r="DN49" s="32"/>
      <c r="DO49" s="32"/>
      <c r="DP49" s="2"/>
      <c r="DQ49" s="2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</row>
    <row r="50" spans="1:136" s="33" customFormat="1" ht="12.75" customHeight="1" hidden="1">
      <c r="A50" s="629" t="s">
        <v>24</v>
      </c>
      <c r="B50" s="630"/>
      <c r="C50" s="593"/>
      <c r="D50" s="34"/>
      <c r="E50" s="25"/>
      <c r="F50" s="25"/>
      <c r="G50" s="25"/>
      <c r="H50" s="525"/>
      <c r="I50" s="556">
        <v>0</v>
      </c>
      <c r="J50" s="36"/>
      <c r="K50" s="191">
        <v>0</v>
      </c>
      <c r="L50" s="35">
        <v>0</v>
      </c>
      <c r="M50" s="557">
        <v>0</v>
      </c>
      <c r="N50" s="72"/>
      <c r="O50" s="39"/>
      <c r="P50" s="72"/>
      <c r="Q50" s="38"/>
      <c r="R50" s="37"/>
      <c r="S50" s="39"/>
      <c r="T50" s="90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2"/>
      <c r="AP50" s="2"/>
      <c r="AQ50" s="23">
        <v>0</v>
      </c>
      <c r="AR50" s="23">
        <v>0</v>
      </c>
      <c r="AS50" s="23">
        <v>0</v>
      </c>
      <c r="AT50" s="23">
        <v>0</v>
      </c>
      <c r="AU50" s="23">
        <v>0</v>
      </c>
      <c r="AV50" s="23">
        <v>0</v>
      </c>
      <c r="AW50" s="23">
        <v>0</v>
      </c>
      <c r="AX50" s="23">
        <v>0</v>
      </c>
      <c r="AY50" s="23">
        <v>0</v>
      </c>
      <c r="AZ50" s="23">
        <v>0</v>
      </c>
      <c r="BA50" s="23">
        <v>0</v>
      </c>
      <c r="BB50" s="23">
        <v>0</v>
      </c>
      <c r="BC50" s="23">
        <v>0</v>
      </c>
      <c r="BD50" s="23">
        <v>0</v>
      </c>
      <c r="BE50" s="23">
        <v>0</v>
      </c>
      <c r="BF50" s="23">
        <v>0</v>
      </c>
      <c r="BG50" s="23">
        <v>0</v>
      </c>
      <c r="BH50" s="23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0</v>
      </c>
      <c r="CD50" s="23">
        <v>0</v>
      </c>
      <c r="CE50" s="2">
        <v>1</v>
      </c>
      <c r="CF50" s="2"/>
      <c r="CG50" s="2"/>
      <c r="CH50" s="2"/>
      <c r="CI50" s="2">
        <v>0</v>
      </c>
      <c r="CJ50" s="2">
        <v>0</v>
      </c>
      <c r="CK50" s="2">
        <v>0</v>
      </c>
      <c r="CL50" s="2">
        <v>0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32"/>
      <c r="DM50" s="32"/>
      <c r="DN50" s="32"/>
      <c r="DO50" s="32"/>
      <c r="DP50" s="2"/>
      <c r="DQ50" s="2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</row>
    <row r="51" spans="1:136" s="33" customFormat="1" ht="12.75" customHeight="1" hidden="1">
      <c r="A51" s="627" t="s">
        <v>24</v>
      </c>
      <c r="B51" s="628"/>
      <c r="C51" s="592"/>
      <c r="D51" s="24"/>
      <c r="E51" s="25"/>
      <c r="F51" s="25"/>
      <c r="G51" s="25"/>
      <c r="H51" s="525"/>
      <c r="I51" s="554">
        <v>0</v>
      </c>
      <c r="J51" s="27"/>
      <c r="K51" s="159">
        <v>0</v>
      </c>
      <c r="L51" s="26">
        <v>0</v>
      </c>
      <c r="M51" s="555">
        <v>0</v>
      </c>
      <c r="N51" s="71"/>
      <c r="O51" s="30"/>
      <c r="P51" s="71"/>
      <c r="Q51" s="29"/>
      <c r="R51" s="28"/>
      <c r="S51" s="30"/>
      <c r="T51" s="90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2"/>
      <c r="AP51" s="2"/>
      <c r="AQ51" s="23">
        <v>0</v>
      </c>
      <c r="AR51" s="23">
        <v>0</v>
      </c>
      <c r="AS51" s="23">
        <v>0</v>
      </c>
      <c r="AT51" s="23">
        <v>0</v>
      </c>
      <c r="AU51" s="23">
        <v>0</v>
      </c>
      <c r="AV51" s="23">
        <v>0</v>
      </c>
      <c r="AW51" s="23">
        <v>0</v>
      </c>
      <c r="AX51" s="23">
        <v>0</v>
      </c>
      <c r="AY51" s="23">
        <v>0</v>
      </c>
      <c r="AZ51" s="23">
        <v>0</v>
      </c>
      <c r="BA51" s="23">
        <v>0</v>
      </c>
      <c r="BB51" s="23">
        <v>0</v>
      </c>
      <c r="BC51" s="23">
        <v>0</v>
      </c>
      <c r="BD51" s="23">
        <v>0</v>
      </c>
      <c r="BE51" s="23">
        <v>0</v>
      </c>
      <c r="BF51" s="23">
        <v>0</v>
      </c>
      <c r="BG51" s="23">
        <v>0</v>
      </c>
      <c r="BH51" s="23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">
        <v>1</v>
      </c>
      <c r="CF51" s="2"/>
      <c r="CG51" s="2"/>
      <c r="CH51" s="2"/>
      <c r="CI51" s="2">
        <v>0</v>
      </c>
      <c r="CJ51" s="2">
        <v>0</v>
      </c>
      <c r="CK51" s="2">
        <v>0</v>
      </c>
      <c r="CL51" s="2">
        <v>0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32"/>
      <c r="DM51" s="32"/>
      <c r="DN51" s="32"/>
      <c r="DO51" s="32"/>
      <c r="DP51" s="2"/>
      <c r="DQ51" s="2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</row>
    <row r="52" spans="1:136" s="33" customFormat="1" ht="23.25" customHeight="1" hidden="1" thickBot="1">
      <c r="A52" s="17" t="s">
        <v>27</v>
      </c>
      <c r="B52" s="626" t="s">
        <v>28</v>
      </c>
      <c r="C52" s="591"/>
      <c r="D52" s="18"/>
      <c r="E52" s="19">
        <v>0</v>
      </c>
      <c r="F52" s="19">
        <v>0</v>
      </c>
      <c r="G52" s="19">
        <v>0</v>
      </c>
      <c r="H52" s="20">
        <v>0</v>
      </c>
      <c r="I52" s="21">
        <v>0</v>
      </c>
      <c r="J52" s="19">
        <v>0</v>
      </c>
      <c r="K52" s="142">
        <v>0</v>
      </c>
      <c r="L52" s="19">
        <v>0</v>
      </c>
      <c r="M52" s="553">
        <v>0</v>
      </c>
      <c r="N52" s="63">
        <v>0</v>
      </c>
      <c r="O52" s="22">
        <v>0</v>
      </c>
      <c r="P52" s="63">
        <v>0</v>
      </c>
      <c r="Q52" s="20">
        <v>0</v>
      </c>
      <c r="R52" s="21">
        <v>0</v>
      </c>
      <c r="S52" s="22">
        <v>0</v>
      </c>
      <c r="T52" s="90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2"/>
      <c r="AP52" s="2"/>
      <c r="AQ52" s="23">
        <v>0</v>
      </c>
      <c r="AR52" s="23">
        <v>0</v>
      </c>
      <c r="AS52" s="23">
        <v>0</v>
      </c>
      <c r="AT52" s="23">
        <v>0</v>
      </c>
      <c r="AU52" s="23">
        <v>0</v>
      </c>
      <c r="AV52" s="23">
        <v>0</v>
      </c>
      <c r="AW52" s="23">
        <v>0</v>
      </c>
      <c r="AX52" s="23">
        <v>0</v>
      </c>
      <c r="AY52" s="23">
        <v>0</v>
      </c>
      <c r="AZ52" s="23">
        <v>0</v>
      </c>
      <c r="BA52" s="23">
        <v>0</v>
      </c>
      <c r="BB52" s="23">
        <v>0</v>
      </c>
      <c r="BC52" s="23">
        <v>0</v>
      </c>
      <c r="BD52" s="23">
        <v>0</v>
      </c>
      <c r="BE52" s="23">
        <v>0</v>
      </c>
      <c r="BF52" s="23">
        <v>0</v>
      </c>
      <c r="BG52" s="23">
        <v>0</v>
      </c>
      <c r="BH52" s="23">
        <v>0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15">
        <v>0</v>
      </c>
      <c r="DM52" s="15">
        <v>0</v>
      </c>
      <c r="DN52" s="15">
        <v>0</v>
      </c>
      <c r="DO52" s="15">
        <v>0</v>
      </c>
      <c r="DP52" s="2"/>
      <c r="DQ52" s="2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</row>
    <row r="53" spans="1:136" s="33" customFormat="1" ht="12.75" customHeight="1" hidden="1">
      <c r="A53" s="627" t="s">
        <v>24</v>
      </c>
      <c r="B53" s="628"/>
      <c r="C53" s="592"/>
      <c r="D53" s="24"/>
      <c r="E53" s="25"/>
      <c r="F53" s="25"/>
      <c r="G53" s="25"/>
      <c r="H53" s="525"/>
      <c r="I53" s="554">
        <v>0</v>
      </c>
      <c r="J53" s="27"/>
      <c r="K53" s="159">
        <v>0</v>
      </c>
      <c r="L53" s="26">
        <v>0</v>
      </c>
      <c r="M53" s="555">
        <v>0</v>
      </c>
      <c r="N53" s="71"/>
      <c r="O53" s="30"/>
      <c r="P53" s="71"/>
      <c r="Q53" s="29"/>
      <c r="R53" s="28"/>
      <c r="S53" s="30"/>
      <c r="T53" s="90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2"/>
      <c r="AP53" s="2"/>
      <c r="AQ53" s="23">
        <v>0</v>
      </c>
      <c r="AR53" s="23">
        <v>0</v>
      </c>
      <c r="AS53" s="23">
        <v>0</v>
      </c>
      <c r="AT53" s="23">
        <v>0</v>
      </c>
      <c r="AU53" s="23">
        <v>0</v>
      </c>
      <c r="AV53" s="23">
        <v>0</v>
      </c>
      <c r="AW53" s="23">
        <v>0</v>
      </c>
      <c r="AX53" s="23">
        <v>0</v>
      </c>
      <c r="AY53" s="23">
        <v>0</v>
      </c>
      <c r="AZ53" s="23">
        <v>0</v>
      </c>
      <c r="BA53" s="23">
        <v>0</v>
      </c>
      <c r="BB53" s="23">
        <v>0</v>
      </c>
      <c r="BC53" s="23">
        <v>0</v>
      </c>
      <c r="BD53" s="23">
        <v>0</v>
      </c>
      <c r="BE53" s="23">
        <v>0</v>
      </c>
      <c r="BF53" s="23">
        <v>0</v>
      </c>
      <c r="BG53" s="23">
        <v>0</v>
      </c>
      <c r="BH53" s="23">
        <v>0</v>
      </c>
      <c r="BI53" s="23">
        <v>0</v>
      </c>
      <c r="BJ53" s="23">
        <v>0</v>
      </c>
      <c r="BK53" s="23">
        <v>0</v>
      </c>
      <c r="BL53" s="23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23">
        <v>0</v>
      </c>
      <c r="BS53" s="23">
        <v>0</v>
      </c>
      <c r="BT53" s="23">
        <v>0</v>
      </c>
      <c r="BU53" s="23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3">
        <v>0</v>
      </c>
      <c r="CD53" s="23">
        <v>0</v>
      </c>
      <c r="CE53" s="2">
        <v>1</v>
      </c>
      <c r="CF53" s="2"/>
      <c r="CG53" s="2"/>
      <c r="CH53" s="2"/>
      <c r="CI53" s="2">
        <v>0</v>
      </c>
      <c r="CJ53" s="2">
        <v>0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0</v>
      </c>
      <c r="CQ53" s="2">
        <v>0</v>
      </c>
      <c r="CR53" s="2">
        <v>0</v>
      </c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32"/>
      <c r="DM53" s="32"/>
      <c r="DN53" s="32"/>
      <c r="DO53" s="32"/>
      <c r="DP53" s="2"/>
      <c r="DQ53" s="2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</row>
    <row r="54" spans="1:136" s="33" customFormat="1" ht="12.75" customHeight="1" hidden="1">
      <c r="A54" s="629" t="s">
        <v>24</v>
      </c>
      <c r="B54" s="630"/>
      <c r="C54" s="593"/>
      <c r="D54" s="34"/>
      <c r="E54" s="25"/>
      <c r="F54" s="25"/>
      <c r="G54" s="25"/>
      <c r="H54" s="525"/>
      <c r="I54" s="556">
        <v>0</v>
      </c>
      <c r="J54" s="36"/>
      <c r="K54" s="191">
        <v>0</v>
      </c>
      <c r="L54" s="35">
        <v>0</v>
      </c>
      <c r="M54" s="557">
        <v>0</v>
      </c>
      <c r="N54" s="72"/>
      <c r="O54" s="39"/>
      <c r="P54" s="72"/>
      <c r="Q54" s="38"/>
      <c r="R54" s="37"/>
      <c r="S54" s="39"/>
      <c r="T54" s="90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2"/>
      <c r="AP54" s="2"/>
      <c r="AQ54" s="23">
        <v>0</v>
      </c>
      <c r="AR54" s="23">
        <v>0</v>
      </c>
      <c r="AS54" s="23">
        <v>0</v>
      </c>
      <c r="AT54" s="23">
        <v>0</v>
      </c>
      <c r="AU54" s="23">
        <v>0</v>
      </c>
      <c r="AV54" s="23">
        <v>0</v>
      </c>
      <c r="AW54" s="23">
        <v>0</v>
      </c>
      <c r="AX54" s="23">
        <v>0</v>
      </c>
      <c r="AY54" s="23">
        <v>0</v>
      </c>
      <c r="AZ54" s="23">
        <v>0</v>
      </c>
      <c r="BA54" s="23">
        <v>0</v>
      </c>
      <c r="BB54" s="23">
        <v>0</v>
      </c>
      <c r="BC54" s="23">
        <v>0</v>
      </c>
      <c r="BD54" s="23">
        <v>0</v>
      </c>
      <c r="BE54" s="23">
        <v>0</v>
      </c>
      <c r="BF54" s="23">
        <v>0</v>
      </c>
      <c r="BG54" s="23">
        <v>0</v>
      </c>
      <c r="BH54" s="23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3">
        <v>0</v>
      </c>
      <c r="CD54" s="23">
        <v>0</v>
      </c>
      <c r="CE54" s="2">
        <v>1</v>
      </c>
      <c r="CF54" s="2"/>
      <c r="CG54" s="2"/>
      <c r="CH54" s="2"/>
      <c r="CI54" s="2">
        <v>0</v>
      </c>
      <c r="CJ54" s="2">
        <v>0</v>
      </c>
      <c r="CK54" s="2">
        <v>0</v>
      </c>
      <c r="CL54" s="2">
        <v>0</v>
      </c>
      <c r="CM54" s="2">
        <v>0</v>
      </c>
      <c r="CN54" s="2">
        <v>0</v>
      </c>
      <c r="CO54" s="2">
        <v>0</v>
      </c>
      <c r="CP54" s="2">
        <v>0</v>
      </c>
      <c r="CQ54" s="2">
        <v>0</v>
      </c>
      <c r="CR54" s="2">
        <v>0</v>
      </c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32"/>
      <c r="DM54" s="32"/>
      <c r="DN54" s="32"/>
      <c r="DO54" s="32"/>
      <c r="DP54" s="2"/>
      <c r="DQ54" s="2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</row>
    <row r="55" spans="1:136" s="33" customFormat="1" ht="12.75" customHeight="1" hidden="1">
      <c r="A55" s="629" t="s">
        <v>24</v>
      </c>
      <c r="B55" s="630"/>
      <c r="C55" s="593"/>
      <c r="D55" s="34"/>
      <c r="E55" s="25"/>
      <c r="F55" s="25"/>
      <c r="G55" s="25"/>
      <c r="H55" s="525"/>
      <c r="I55" s="556">
        <v>0</v>
      </c>
      <c r="J55" s="36"/>
      <c r="K55" s="191">
        <v>0</v>
      </c>
      <c r="L55" s="35">
        <v>0</v>
      </c>
      <c r="M55" s="557">
        <v>0</v>
      </c>
      <c r="N55" s="72"/>
      <c r="O55" s="39"/>
      <c r="P55" s="72"/>
      <c r="Q55" s="38"/>
      <c r="R55" s="37"/>
      <c r="S55" s="39"/>
      <c r="T55" s="90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2"/>
      <c r="AP55" s="2"/>
      <c r="AQ55" s="23">
        <v>0</v>
      </c>
      <c r="AR55" s="23">
        <v>0</v>
      </c>
      <c r="AS55" s="23">
        <v>0</v>
      </c>
      <c r="AT55" s="23">
        <v>0</v>
      </c>
      <c r="AU55" s="23">
        <v>0</v>
      </c>
      <c r="AV55" s="23">
        <v>0</v>
      </c>
      <c r="AW55" s="23">
        <v>0</v>
      </c>
      <c r="AX55" s="23">
        <v>0</v>
      </c>
      <c r="AY55" s="23">
        <v>0</v>
      </c>
      <c r="AZ55" s="23">
        <v>0</v>
      </c>
      <c r="BA55" s="23">
        <v>0</v>
      </c>
      <c r="BB55" s="23">
        <v>0</v>
      </c>
      <c r="BC55" s="23">
        <v>0</v>
      </c>
      <c r="BD55" s="23">
        <v>0</v>
      </c>
      <c r="BE55" s="23">
        <v>0</v>
      </c>
      <c r="BF55" s="23">
        <v>0</v>
      </c>
      <c r="BG55" s="23">
        <v>0</v>
      </c>
      <c r="BH55" s="23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0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3">
        <v>0</v>
      </c>
      <c r="CD55" s="23">
        <v>0</v>
      </c>
      <c r="CE55" s="2">
        <v>1</v>
      </c>
      <c r="CF55" s="2"/>
      <c r="CG55" s="2"/>
      <c r="CH55" s="2"/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32"/>
      <c r="DM55" s="32"/>
      <c r="DN55" s="32"/>
      <c r="DO55" s="32"/>
      <c r="DP55" s="2"/>
      <c r="DQ55" s="2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</row>
    <row r="56" spans="1:136" s="33" customFormat="1" ht="12.75" customHeight="1" hidden="1">
      <c r="A56" s="627" t="s">
        <v>24</v>
      </c>
      <c r="B56" s="628"/>
      <c r="C56" s="592"/>
      <c r="D56" s="24"/>
      <c r="E56" s="25"/>
      <c r="F56" s="25"/>
      <c r="G56" s="25"/>
      <c r="H56" s="525"/>
      <c r="I56" s="554">
        <v>0</v>
      </c>
      <c r="J56" s="27"/>
      <c r="K56" s="159">
        <v>0</v>
      </c>
      <c r="L56" s="26">
        <v>0</v>
      </c>
      <c r="M56" s="555">
        <v>0</v>
      </c>
      <c r="N56" s="71"/>
      <c r="O56" s="30"/>
      <c r="P56" s="71"/>
      <c r="Q56" s="29"/>
      <c r="R56" s="28"/>
      <c r="S56" s="30"/>
      <c r="T56" s="90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2"/>
      <c r="AP56" s="2"/>
      <c r="AQ56" s="23">
        <v>0</v>
      </c>
      <c r="AR56" s="23">
        <v>0</v>
      </c>
      <c r="AS56" s="23">
        <v>0</v>
      </c>
      <c r="AT56" s="23">
        <v>0</v>
      </c>
      <c r="AU56" s="23">
        <v>0</v>
      </c>
      <c r="AV56" s="23">
        <v>0</v>
      </c>
      <c r="AW56" s="23">
        <v>0</v>
      </c>
      <c r="AX56" s="23">
        <v>0</v>
      </c>
      <c r="AY56" s="23">
        <v>0</v>
      </c>
      <c r="AZ56" s="23">
        <v>0</v>
      </c>
      <c r="BA56" s="23">
        <v>0</v>
      </c>
      <c r="BB56" s="23">
        <v>0</v>
      </c>
      <c r="BC56" s="23">
        <v>0</v>
      </c>
      <c r="BD56" s="23">
        <v>0</v>
      </c>
      <c r="BE56" s="23">
        <v>0</v>
      </c>
      <c r="BF56" s="23">
        <v>0</v>
      </c>
      <c r="BG56" s="23">
        <v>0</v>
      </c>
      <c r="BH56" s="23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3">
        <v>0</v>
      </c>
      <c r="CD56" s="23">
        <v>0</v>
      </c>
      <c r="CE56" s="2">
        <v>1</v>
      </c>
      <c r="CF56" s="2"/>
      <c r="CG56" s="2"/>
      <c r="CH56" s="2"/>
      <c r="CI56" s="2">
        <v>0</v>
      </c>
      <c r="CJ56" s="2">
        <v>0</v>
      </c>
      <c r="CK56" s="2">
        <v>0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32"/>
      <c r="DM56" s="32"/>
      <c r="DN56" s="32"/>
      <c r="DO56" s="32"/>
      <c r="DP56" s="2"/>
      <c r="DQ56" s="2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</row>
    <row r="57" spans="1:136" s="33" customFormat="1" ht="12.75" customHeight="1" hidden="1">
      <c r="A57" s="627" t="s">
        <v>24</v>
      </c>
      <c r="B57" s="628"/>
      <c r="C57" s="592"/>
      <c r="D57" s="24"/>
      <c r="E57" s="25"/>
      <c r="F57" s="25"/>
      <c r="G57" s="25"/>
      <c r="H57" s="525"/>
      <c r="I57" s="554">
        <v>0</v>
      </c>
      <c r="J57" s="27"/>
      <c r="K57" s="159">
        <v>0</v>
      </c>
      <c r="L57" s="26">
        <v>0</v>
      </c>
      <c r="M57" s="555">
        <v>0</v>
      </c>
      <c r="N57" s="71"/>
      <c r="O57" s="30"/>
      <c r="P57" s="71"/>
      <c r="Q57" s="29"/>
      <c r="R57" s="28"/>
      <c r="S57" s="30"/>
      <c r="T57" s="90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2"/>
      <c r="AP57" s="2"/>
      <c r="AQ57" s="23">
        <v>0</v>
      </c>
      <c r="AR57" s="23">
        <v>0</v>
      </c>
      <c r="AS57" s="23">
        <v>0</v>
      </c>
      <c r="AT57" s="23">
        <v>0</v>
      </c>
      <c r="AU57" s="23">
        <v>0</v>
      </c>
      <c r="AV57" s="23">
        <v>0</v>
      </c>
      <c r="AW57" s="23">
        <v>0</v>
      </c>
      <c r="AX57" s="23">
        <v>0</v>
      </c>
      <c r="AY57" s="23">
        <v>0</v>
      </c>
      <c r="AZ57" s="23">
        <v>0</v>
      </c>
      <c r="BA57" s="23">
        <v>0</v>
      </c>
      <c r="BB57" s="23">
        <v>0</v>
      </c>
      <c r="BC57" s="23">
        <v>0</v>
      </c>
      <c r="BD57" s="23">
        <v>0</v>
      </c>
      <c r="BE57" s="23">
        <v>0</v>
      </c>
      <c r="BF57" s="23">
        <v>0</v>
      </c>
      <c r="BG57" s="23">
        <v>0</v>
      </c>
      <c r="BH57" s="23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0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3">
        <v>0</v>
      </c>
      <c r="CD57" s="23">
        <v>0</v>
      </c>
      <c r="CE57" s="2">
        <v>1</v>
      </c>
      <c r="CF57" s="2"/>
      <c r="CG57" s="2"/>
      <c r="CH57" s="2"/>
      <c r="CI57" s="2">
        <v>0</v>
      </c>
      <c r="CJ57" s="2">
        <v>0</v>
      </c>
      <c r="CK57" s="2">
        <v>0</v>
      </c>
      <c r="CL57" s="2">
        <v>0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32"/>
      <c r="DM57" s="32"/>
      <c r="DN57" s="32"/>
      <c r="DO57" s="32"/>
      <c r="DP57" s="2"/>
      <c r="DQ57" s="2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</row>
    <row r="58" spans="1:136" s="33" customFormat="1" ht="12.75" customHeight="1" hidden="1">
      <c r="A58" s="629" t="s">
        <v>24</v>
      </c>
      <c r="B58" s="630"/>
      <c r="C58" s="593"/>
      <c r="D58" s="34"/>
      <c r="E58" s="25"/>
      <c r="F58" s="25"/>
      <c r="G58" s="25"/>
      <c r="H58" s="525"/>
      <c r="I58" s="556">
        <v>0</v>
      </c>
      <c r="J58" s="36"/>
      <c r="K58" s="191">
        <v>0</v>
      </c>
      <c r="L58" s="35">
        <v>0</v>
      </c>
      <c r="M58" s="557">
        <v>0</v>
      </c>
      <c r="N58" s="72"/>
      <c r="O58" s="39"/>
      <c r="P58" s="72"/>
      <c r="Q58" s="38"/>
      <c r="R58" s="37"/>
      <c r="S58" s="39"/>
      <c r="T58" s="90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2"/>
      <c r="AP58" s="2"/>
      <c r="AQ58" s="23">
        <v>0</v>
      </c>
      <c r="AR58" s="23">
        <v>0</v>
      </c>
      <c r="AS58" s="23">
        <v>0</v>
      </c>
      <c r="AT58" s="23">
        <v>0</v>
      </c>
      <c r="AU58" s="23">
        <v>0</v>
      </c>
      <c r="AV58" s="23">
        <v>0</v>
      </c>
      <c r="AW58" s="23">
        <v>0</v>
      </c>
      <c r="AX58" s="23">
        <v>0</v>
      </c>
      <c r="AY58" s="23">
        <v>0</v>
      </c>
      <c r="AZ58" s="23">
        <v>0</v>
      </c>
      <c r="BA58" s="23">
        <v>0</v>
      </c>
      <c r="BB58" s="23">
        <v>0</v>
      </c>
      <c r="BC58" s="23">
        <v>0</v>
      </c>
      <c r="BD58" s="23">
        <v>0</v>
      </c>
      <c r="BE58" s="23">
        <v>0</v>
      </c>
      <c r="BF58" s="23">
        <v>0</v>
      </c>
      <c r="BG58" s="23">
        <v>0</v>
      </c>
      <c r="BH58" s="23">
        <v>0</v>
      </c>
      <c r="BI58" s="23">
        <v>0</v>
      </c>
      <c r="BJ58" s="23">
        <v>0</v>
      </c>
      <c r="BK58" s="23">
        <v>0</v>
      </c>
      <c r="BL58" s="23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23">
        <v>0</v>
      </c>
      <c r="BS58" s="23">
        <v>0</v>
      </c>
      <c r="BT58" s="23">
        <v>0</v>
      </c>
      <c r="BU58" s="23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3">
        <v>0</v>
      </c>
      <c r="CD58" s="23">
        <v>0</v>
      </c>
      <c r="CE58" s="2">
        <v>1</v>
      </c>
      <c r="CF58" s="2"/>
      <c r="CG58" s="2"/>
      <c r="CH58" s="2"/>
      <c r="CI58" s="2">
        <v>0</v>
      </c>
      <c r="CJ58" s="2">
        <v>0</v>
      </c>
      <c r="CK58" s="2">
        <v>0</v>
      </c>
      <c r="CL58" s="2">
        <v>0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32"/>
      <c r="DM58" s="32"/>
      <c r="DN58" s="32"/>
      <c r="DO58" s="32"/>
      <c r="DP58" s="2"/>
      <c r="DQ58" s="2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</row>
    <row r="59" spans="1:136" s="33" customFormat="1" ht="12.75" customHeight="1" hidden="1">
      <c r="A59" s="629" t="s">
        <v>24</v>
      </c>
      <c r="B59" s="630"/>
      <c r="C59" s="593"/>
      <c r="D59" s="34"/>
      <c r="E59" s="25"/>
      <c r="F59" s="25"/>
      <c r="G59" s="25"/>
      <c r="H59" s="525"/>
      <c r="I59" s="556">
        <v>0</v>
      </c>
      <c r="J59" s="36"/>
      <c r="K59" s="191">
        <v>0</v>
      </c>
      <c r="L59" s="35">
        <v>0</v>
      </c>
      <c r="M59" s="557">
        <v>0</v>
      </c>
      <c r="N59" s="72"/>
      <c r="O59" s="39"/>
      <c r="P59" s="72"/>
      <c r="Q59" s="38"/>
      <c r="R59" s="37"/>
      <c r="S59" s="39"/>
      <c r="T59" s="90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2"/>
      <c r="AP59" s="2"/>
      <c r="AQ59" s="23">
        <v>0</v>
      </c>
      <c r="AR59" s="23">
        <v>0</v>
      </c>
      <c r="AS59" s="23">
        <v>0</v>
      </c>
      <c r="AT59" s="23">
        <v>0</v>
      </c>
      <c r="AU59" s="23">
        <v>0</v>
      </c>
      <c r="AV59" s="23">
        <v>0</v>
      </c>
      <c r="AW59" s="23">
        <v>0</v>
      </c>
      <c r="AX59" s="23">
        <v>0</v>
      </c>
      <c r="AY59" s="23">
        <v>0</v>
      </c>
      <c r="AZ59" s="23">
        <v>0</v>
      </c>
      <c r="BA59" s="23">
        <v>0</v>
      </c>
      <c r="BB59" s="23">
        <v>0</v>
      </c>
      <c r="BC59" s="23">
        <v>0</v>
      </c>
      <c r="BD59" s="23">
        <v>0</v>
      </c>
      <c r="BE59" s="23">
        <v>0</v>
      </c>
      <c r="BF59" s="23">
        <v>0</v>
      </c>
      <c r="BG59" s="23">
        <v>0</v>
      </c>
      <c r="BH59" s="23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0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3">
        <v>0</v>
      </c>
      <c r="CD59" s="23">
        <v>0</v>
      </c>
      <c r="CE59" s="2">
        <v>1</v>
      </c>
      <c r="CF59" s="2"/>
      <c r="CG59" s="2"/>
      <c r="CH59" s="2"/>
      <c r="CI59" s="2">
        <v>0</v>
      </c>
      <c r="CJ59" s="2">
        <v>0</v>
      </c>
      <c r="CK59" s="2">
        <v>0</v>
      </c>
      <c r="CL59" s="2">
        <v>0</v>
      </c>
      <c r="CM59" s="2">
        <v>0</v>
      </c>
      <c r="CN59" s="2">
        <v>0</v>
      </c>
      <c r="CO59" s="2">
        <v>0</v>
      </c>
      <c r="CP59" s="2">
        <v>0</v>
      </c>
      <c r="CQ59" s="2">
        <v>0</v>
      </c>
      <c r="CR59" s="2">
        <v>0</v>
      </c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32"/>
      <c r="DM59" s="32"/>
      <c r="DN59" s="32"/>
      <c r="DO59" s="32"/>
      <c r="DP59" s="2"/>
      <c r="DQ59" s="2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</row>
    <row r="60" spans="1:136" s="33" customFormat="1" ht="12.75" customHeight="1" hidden="1">
      <c r="A60" s="627" t="s">
        <v>24</v>
      </c>
      <c r="B60" s="628"/>
      <c r="C60" s="592"/>
      <c r="D60" s="24"/>
      <c r="E60" s="25"/>
      <c r="F60" s="25"/>
      <c r="G60" s="25"/>
      <c r="H60" s="525"/>
      <c r="I60" s="554">
        <v>0</v>
      </c>
      <c r="J60" s="27"/>
      <c r="K60" s="159">
        <v>0</v>
      </c>
      <c r="L60" s="26">
        <v>0</v>
      </c>
      <c r="M60" s="555">
        <v>0</v>
      </c>
      <c r="N60" s="71"/>
      <c r="O60" s="30"/>
      <c r="P60" s="71"/>
      <c r="Q60" s="29"/>
      <c r="R60" s="28"/>
      <c r="S60" s="30"/>
      <c r="T60" s="90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2"/>
      <c r="AP60" s="2"/>
      <c r="AQ60" s="23">
        <v>0</v>
      </c>
      <c r="AR60" s="23">
        <v>0</v>
      </c>
      <c r="AS60" s="23">
        <v>0</v>
      </c>
      <c r="AT60" s="23">
        <v>0</v>
      </c>
      <c r="AU60" s="23">
        <v>0</v>
      </c>
      <c r="AV60" s="23">
        <v>0</v>
      </c>
      <c r="AW60" s="23">
        <v>0</v>
      </c>
      <c r="AX60" s="23">
        <v>0</v>
      </c>
      <c r="AY60" s="23">
        <v>0</v>
      </c>
      <c r="AZ60" s="23">
        <v>0</v>
      </c>
      <c r="BA60" s="23">
        <v>0</v>
      </c>
      <c r="BB60" s="23">
        <v>0</v>
      </c>
      <c r="BC60" s="23">
        <v>0</v>
      </c>
      <c r="BD60" s="23">
        <v>0</v>
      </c>
      <c r="BE60" s="23">
        <v>0</v>
      </c>
      <c r="BF60" s="23">
        <v>0</v>
      </c>
      <c r="BG60" s="23">
        <v>0</v>
      </c>
      <c r="BH60" s="23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0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3">
        <v>0</v>
      </c>
      <c r="CD60" s="23">
        <v>0</v>
      </c>
      <c r="CE60" s="2">
        <v>1</v>
      </c>
      <c r="CF60" s="2"/>
      <c r="CG60" s="2"/>
      <c r="CH60" s="2"/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32"/>
      <c r="DM60" s="32"/>
      <c r="DN60" s="32"/>
      <c r="DO60" s="32"/>
      <c r="DP60" s="2"/>
      <c r="DQ60" s="2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</row>
    <row r="61" spans="1:136" s="33" customFormat="1" ht="12.75" customHeight="1" hidden="1">
      <c r="A61" s="627" t="s">
        <v>24</v>
      </c>
      <c r="B61" s="628"/>
      <c r="C61" s="592"/>
      <c r="D61" s="24"/>
      <c r="E61" s="25"/>
      <c r="F61" s="25"/>
      <c r="G61" s="25"/>
      <c r="H61" s="525"/>
      <c r="I61" s="554">
        <v>0</v>
      </c>
      <c r="J61" s="27"/>
      <c r="K61" s="159">
        <v>0</v>
      </c>
      <c r="L61" s="26">
        <v>0</v>
      </c>
      <c r="M61" s="555">
        <v>0</v>
      </c>
      <c r="N61" s="71"/>
      <c r="O61" s="30"/>
      <c r="P61" s="71"/>
      <c r="Q61" s="29"/>
      <c r="R61" s="28"/>
      <c r="S61" s="30"/>
      <c r="T61" s="90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2"/>
      <c r="AP61" s="2"/>
      <c r="AQ61" s="23">
        <v>0</v>
      </c>
      <c r="AR61" s="23">
        <v>0</v>
      </c>
      <c r="AS61" s="23">
        <v>0</v>
      </c>
      <c r="AT61" s="23">
        <v>0</v>
      </c>
      <c r="AU61" s="23">
        <v>0</v>
      </c>
      <c r="AV61" s="23">
        <v>0</v>
      </c>
      <c r="AW61" s="23">
        <v>0</v>
      </c>
      <c r="AX61" s="23">
        <v>0</v>
      </c>
      <c r="AY61" s="23">
        <v>0</v>
      </c>
      <c r="AZ61" s="23">
        <v>0</v>
      </c>
      <c r="BA61" s="23">
        <v>0</v>
      </c>
      <c r="BB61" s="23">
        <v>0</v>
      </c>
      <c r="BC61" s="23">
        <v>0</v>
      </c>
      <c r="BD61" s="23">
        <v>0</v>
      </c>
      <c r="BE61" s="23">
        <v>0</v>
      </c>
      <c r="BF61" s="23">
        <v>0</v>
      </c>
      <c r="BG61" s="23">
        <v>0</v>
      </c>
      <c r="BH61" s="23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0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3">
        <v>0</v>
      </c>
      <c r="CD61" s="23">
        <v>0</v>
      </c>
      <c r="CE61" s="2">
        <v>1</v>
      </c>
      <c r="CF61" s="2"/>
      <c r="CG61" s="2"/>
      <c r="CH61" s="2"/>
      <c r="CI61" s="2">
        <v>0</v>
      </c>
      <c r="CJ61" s="2">
        <v>0</v>
      </c>
      <c r="CK61" s="2">
        <v>0</v>
      </c>
      <c r="CL61" s="2">
        <v>0</v>
      </c>
      <c r="CM61" s="2">
        <v>0</v>
      </c>
      <c r="CN61" s="2">
        <v>0</v>
      </c>
      <c r="CO61" s="2">
        <v>0</v>
      </c>
      <c r="CP61" s="2">
        <v>0</v>
      </c>
      <c r="CQ61" s="2">
        <v>0</v>
      </c>
      <c r="CR61" s="2">
        <v>0</v>
      </c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32"/>
      <c r="DM61" s="32"/>
      <c r="DN61" s="32"/>
      <c r="DO61" s="32"/>
      <c r="DP61" s="2"/>
      <c r="DQ61" s="2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</row>
    <row r="62" spans="1:136" s="33" customFormat="1" ht="12.75" customHeight="1" hidden="1">
      <c r="A62" s="629" t="s">
        <v>24</v>
      </c>
      <c r="B62" s="630"/>
      <c r="C62" s="593"/>
      <c r="D62" s="34"/>
      <c r="E62" s="25"/>
      <c r="F62" s="25"/>
      <c r="G62" s="25"/>
      <c r="H62" s="525"/>
      <c r="I62" s="556">
        <v>0</v>
      </c>
      <c r="J62" s="36"/>
      <c r="K62" s="191">
        <v>0</v>
      </c>
      <c r="L62" s="35">
        <v>0</v>
      </c>
      <c r="M62" s="557">
        <v>0</v>
      </c>
      <c r="N62" s="72"/>
      <c r="O62" s="39"/>
      <c r="P62" s="72"/>
      <c r="Q62" s="38"/>
      <c r="R62" s="37"/>
      <c r="S62" s="39"/>
      <c r="T62" s="90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2"/>
      <c r="AP62" s="2"/>
      <c r="AQ62" s="23">
        <v>0</v>
      </c>
      <c r="AR62" s="23">
        <v>0</v>
      </c>
      <c r="AS62" s="23">
        <v>0</v>
      </c>
      <c r="AT62" s="23">
        <v>0</v>
      </c>
      <c r="AU62" s="23">
        <v>0</v>
      </c>
      <c r="AV62" s="23">
        <v>0</v>
      </c>
      <c r="AW62" s="23">
        <v>0</v>
      </c>
      <c r="AX62" s="23">
        <v>0</v>
      </c>
      <c r="AY62" s="23">
        <v>0</v>
      </c>
      <c r="AZ62" s="23">
        <v>0</v>
      </c>
      <c r="BA62" s="23">
        <v>0</v>
      </c>
      <c r="BB62" s="23">
        <v>0</v>
      </c>
      <c r="BC62" s="23">
        <v>0</v>
      </c>
      <c r="BD62" s="23">
        <v>0</v>
      </c>
      <c r="BE62" s="23">
        <v>0</v>
      </c>
      <c r="BF62" s="23">
        <v>0</v>
      </c>
      <c r="BG62" s="23">
        <v>0</v>
      </c>
      <c r="BH62" s="23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3">
        <v>0</v>
      </c>
      <c r="CD62" s="23">
        <v>0</v>
      </c>
      <c r="CE62" s="2">
        <v>1</v>
      </c>
      <c r="CF62" s="2"/>
      <c r="CG62" s="2"/>
      <c r="CH62" s="2"/>
      <c r="CI62" s="2">
        <v>0</v>
      </c>
      <c r="CJ62" s="2">
        <v>0</v>
      </c>
      <c r="CK62" s="2">
        <v>0</v>
      </c>
      <c r="CL62" s="2">
        <v>0</v>
      </c>
      <c r="CM62" s="2">
        <v>0</v>
      </c>
      <c r="CN62" s="2">
        <v>0</v>
      </c>
      <c r="CO62" s="2">
        <v>0</v>
      </c>
      <c r="CP62" s="2">
        <v>0</v>
      </c>
      <c r="CQ62" s="2">
        <v>0</v>
      </c>
      <c r="CR62" s="2">
        <v>0</v>
      </c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32"/>
      <c r="DM62" s="32"/>
      <c r="DN62" s="32"/>
      <c r="DO62" s="32"/>
      <c r="DP62" s="2"/>
      <c r="DQ62" s="2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</row>
    <row r="63" spans="1:136" s="33" customFormat="1" ht="12.75" customHeight="1" hidden="1">
      <c r="A63" s="629" t="s">
        <v>24</v>
      </c>
      <c r="B63" s="630"/>
      <c r="C63" s="593"/>
      <c r="D63" s="34"/>
      <c r="E63" s="25"/>
      <c r="F63" s="25"/>
      <c r="G63" s="25"/>
      <c r="H63" s="525"/>
      <c r="I63" s="556">
        <v>0</v>
      </c>
      <c r="J63" s="36"/>
      <c r="K63" s="191">
        <v>0</v>
      </c>
      <c r="L63" s="35">
        <v>0</v>
      </c>
      <c r="M63" s="557">
        <v>0</v>
      </c>
      <c r="N63" s="72"/>
      <c r="O63" s="39"/>
      <c r="P63" s="72"/>
      <c r="Q63" s="38"/>
      <c r="R63" s="37"/>
      <c r="S63" s="39"/>
      <c r="T63" s="90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2"/>
      <c r="AP63" s="2"/>
      <c r="AQ63" s="23">
        <v>0</v>
      </c>
      <c r="AR63" s="23">
        <v>0</v>
      </c>
      <c r="AS63" s="23">
        <v>0</v>
      </c>
      <c r="AT63" s="23">
        <v>0</v>
      </c>
      <c r="AU63" s="23">
        <v>0</v>
      </c>
      <c r="AV63" s="23">
        <v>0</v>
      </c>
      <c r="AW63" s="23">
        <v>0</v>
      </c>
      <c r="AX63" s="23">
        <v>0</v>
      </c>
      <c r="AY63" s="23">
        <v>0</v>
      </c>
      <c r="AZ63" s="23">
        <v>0</v>
      </c>
      <c r="BA63" s="23">
        <v>0</v>
      </c>
      <c r="BB63" s="23">
        <v>0</v>
      </c>
      <c r="BC63" s="23">
        <v>0</v>
      </c>
      <c r="BD63" s="23">
        <v>0</v>
      </c>
      <c r="BE63" s="23">
        <v>0</v>
      </c>
      <c r="BF63" s="23">
        <v>0</v>
      </c>
      <c r="BG63" s="23">
        <v>0</v>
      </c>
      <c r="BH63" s="23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0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3">
        <v>0</v>
      </c>
      <c r="CD63" s="23">
        <v>0</v>
      </c>
      <c r="CE63" s="2">
        <v>1</v>
      </c>
      <c r="CF63" s="2"/>
      <c r="CG63" s="2"/>
      <c r="CH63" s="2"/>
      <c r="CI63" s="2">
        <v>0</v>
      </c>
      <c r="CJ63" s="2">
        <v>0</v>
      </c>
      <c r="CK63" s="2">
        <v>0</v>
      </c>
      <c r="CL63" s="2">
        <v>0</v>
      </c>
      <c r="CM63" s="2">
        <v>0</v>
      </c>
      <c r="CN63" s="2">
        <v>0</v>
      </c>
      <c r="CO63" s="2">
        <v>0</v>
      </c>
      <c r="CP63" s="2">
        <v>0</v>
      </c>
      <c r="CQ63" s="2">
        <v>0</v>
      </c>
      <c r="CR63" s="2">
        <v>0</v>
      </c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32"/>
      <c r="DM63" s="32"/>
      <c r="DN63" s="32"/>
      <c r="DO63" s="32"/>
      <c r="DP63" s="2"/>
      <c r="DQ63" s="2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</row>
    <row r="64" spans="1:136" s="33" customFormat="1" ht="12.75" customHeight="1" hidden="1">
      <c r="A64" s="627" t="s">
        <v>24</v>
      </c>
      <c r="B64" s="628"/>
      <c r="C64" s="592"/>
      <c r="D64" s="24"/>
      <c r="E64" s="25"/>
      <c r="F64" s="25"/>
      <c r="G64" s="25"/>
      <c r="H64" s="525"/>
      <c r="I64" s="554">
        <v>0</v>
      </c>
      <c r="J64" s="27"/>
      <c r="K64" s="159">
        <v>0</v>
      </c>
      <c r="L64" s="26">
        <v>0</v>
      </c>
      <c r="M64" s="555">
        <v>0</v>
      </c>
      <c r="N64" s="71"/>
      <c r="O64" s="30"/>
      <c r="P64" s="71"/>
      <c r="Q64" s="29"/>
      <c r="R64" s="28"/>
      <c r="S64" s="30"/>
      <c r="T64" s="90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2"/>
      <c r="AP64" s="2"/>
      <c r="AQ64" s="23">
        <v>0</v>
      </c>
      <c r="AR64" s="23">
        <v>0</v>
      </c>
      <c r="AS64" s="23">
        <v>0</v>
      </c>
      <c r="AT64" s="23">
        <v>0</v>
      </c>
      <c r="AU64" s="23">
        <v>0</v>
      </c>
      <c r="AV64" s="23">
        <v>0</v>
      </c>
      <c r="AW64" s="23">
        <v>0</v>
      </c>
      <c r="AX64" s="23">
        <v>0</v>
      </c>
      <c r="AY64" s="23">
        <v>0</v>
      </c>
      <c r="AZ64" s="23">
        <v>0</v>
      </c>
      <c r="BA64" s="23">
        <v>0</v>
      </c>
      <c r="BB64" s="23">
        <v>0</v>
      </c>
      <c r="BC64" s="23">
        <v>0</v>
      </c>
      <c r="BD64" s="23">
        <v>0</v>
      </c>
      <c r="BE64" s="23">
        <v>0</v>
      </c>
      <c r="BF64" s="23">
        <v>0</v>
      </c>
      <c r="BG64" s="23">
        <v>0</v>
      </c>
      <c r="BH64" s="23">
        <v>0</v>
      </c>
      <c r="BI64" s="23">
        <v>0</v>
      </c>
      <c r="BJ64" s="23">
        <v>0</v>
      </c>
      <c r="BK64" s="23">
        <v>0</v>
      </c>
      <c r="BL64" s="23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23">
        <v>0</v>
      </c>
      <c r="BS64" s="23">
        <v>0</v>
      </c>
      <c r="BT64" s="23">
        <v>0</v>
      </c>
      <c r="BU64" s="23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23">
        <v>0</v>
      </c>
      <c r="CD64" s="23">
        <v>0</v>
      </c>
      <c r="CE64" s="2">
        <v>1</v>
      </c>
      <c r="CF64" s="2"/>
      <c r="CG64" s="2"/>
      <c r="CH64" s="2"/>
      <c r="CI64" s="2">
        <v>0</v>
      </c>
      <c r="CJ64" s="2">
        <v>0</v>
      </c>
      <c r="CK64" s="2">
        <v>0</v>
      </c>
      <c r="CL64" s="2">
        <v>0</v>
      </c>
      <c r="CM64" s="2">
        <v>0</v>
      </c>
      <c r="CN64" s="2">
        <v>0</v>
      </c>
      <c r="CO64" s="2">
        <v>0</v>
      </c>
      <c r="CP64" s="2">
        <v>0</v>
      </c>
      <c r="CQ64" s="2">
        <v>0</v>
      </c>
      <c r="CR64" s="2">
        <v>0</v>
      </c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32"/>
      <c r="DM64" s="32"/>
      <c r="DN64" s="32"/>
      <c r="DO64" s="32"/>
      <c r="DP64" s="2"/>
      <c r="DQ64" s="2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</row>
    <row r="65" spans="1:136" s="33" customFormat="1" ht="12.75" customHeight="1" hidden="1">
      <c r="A65" s="627" t="s">
        <v>24</v>
      </c>
      <c r="B65" s="628"/>
      <c r="C65" s="592"/>
      <c r="D65" s="24"/>
      <c r="E65" s="25"/>
      <c r="F65" s="25"/>
      <c r="G65" s="25"/>
      <c r="H65" s="525"/>
      <c r="I65" s="554">
        <v>0</v>
      </c>
      <c r="J65" s="27"/>
      <c r="K65" s="159">
        <v>0</v>
      </c>
      <c r="L65" s="26">
        <v>0</v>
      </c>
      <c r="M65" s="555">
        <v>0</v>
      </c>
      <c r="N65" s="71"/>
      <c r="O65" s="30"/>
      <c r="P65" s="71"/>
      <c r="Q65" s="29"/>
      <c r="R65" s="28"/>
      <c r="S65" s="30"/>
      <c r="T65" s="90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2"/>
      <c r="AP65" s="2"/>
      <c r="AQ65" s="23">
        <v>0</v>
      </c>
      <c r="AR65" s="23">
        <v>0</v>
      </c>
      <c r="AS65" s="23">
        <v>0</v>
      </c>
      <c r="AT65" s="23">
        <v>0</v>
      </c>
      <c r="AU65" s="23">
        <v>0</v>
      </c>
      <c r="AV65" s="23">
        <v>0</v>
      </c>
      <c r="AW65" s="23">
        <v>0</v>
      </c>
      <c r="AX65" s="23">
        <v>0</v>
      </c>
      <c r="AY65" s="23">
        <v>0</v>
      </c>
      <c r="AZ65" s="23">
        <v>0</v>
      </c>
      <c r="BA65" s="23">
        <v>0</v>
      </c>
      <c r="BB65" s="23">
        <v>0</v>
      </c>
      <c r="BC65" s="23">
        <v>0</v>
      </c>
      <c r="BD65" s="23">
        <v>0</v>
      </c>
      <c r="BE65" s="23">
        <v>0</v>
      </c>
      <c r="BF65" s="23">
        <v>0</v>
      </c>
      <c r="BG65" s="23">
        <v>0</v>
      </c>
      <c r="BH65" s="23">
        <v>0</v>
      </c>
      <c r="BI65" s="23">
        <v>0</v>
      </c>
      <c r="BJ65" s="23">
        <v>0</v>
      </c>
      <c r="BK65" s="23">
        <v>0</v>
      </c>
      <c r="BL65" s="23">
        <v>0</v>
      </c>
      <c r="BM65" s="23">
        <v>0</v>
      </c>
      <c r="BN65" s="23">
        <v>0</v>
      </c>
      <c r="BO65" s="23">
        <v>0</v>
      </c>
      <c r="BP65" s="23">
        <v>0</v>
      </c>
      <c r="BQ65" s="23">
        <v>0</v>
      </c>
      <c r="BR65" s="23">
        <v>0</v>
      </c>
      <c r="BS65" s="23">
        <v>0</v>
      </c>
      <c r="BT65" s="23">
        <v>0</v>
      </c>
      <c r="BU65" s="23">
        <v>0</v>
      </c>
      <c r="BV65" s="23">
        <v>0</v>
      </c>
      <c r="BW65" s="23">
        <v>0</v>
      </c>
      <c r="BX65" s="23">
        <v>0</v>
      </c>
      <c r="BY65" s="23">
        <v>0</v>
      </c>
      <c r="BZ65" s="23">
        <v>0</v>
      </c>
      <c r="CA65" s="23">
        <v>0</v>
      </c>
      <c r="CB65" s="23">
        <v>0</v>
      </c>
      <c r="CC65" s="23">
        <v>0</v>
      </c>
      <c r="CD65" s="23">
        <v>0</v>
      </c>
      <c r="CE65" s="2">
        <v>1</v>
      </c>
      <c r="CF65" s="2"/>
      <c r="CG65" s="2"/>
      <c r="CH65" s="2"/>
      <c r="CI65" s="2">
        <v>0</v>
      </c>
      <c r="CJ65" s="2">
        <v>0</v>
      </c>
      <c r="CK65" s="2">
        <v>0</v>
      </c>
      <c r="CL65" s="2">
        <v>0</v>
      </c>
      <c r="CM65" s="2">
        <v>0</v>
      </c>
      <c r="CN65" s="2">
        <v>0</v>
      </c>
      <c r="CO65" s="2">
        <v>0</v>
      </c>
      <c r="CP65" s="2">
        <v>0</v>
      </c>
      <c r="CQ65" s="2">
        <v>0</v>
      </c>
      <c r="CR65" s="2">
        <v>0</v>
      </c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32"/>
      <c r="DM65" s="32"/>
      <c r="DN65" s="32"/>
      <c r="DO65" s="32"/>
      <c r="DP65" s="2"/>
      <c r="DQ65" s="2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</row>
    <row r="66" spans="1:136" s="33" customFormat="1" ht="12.75" customHeight="1" hidden="1">
      <c r="A66" s="629" t="s">
        <v>24</v>
      </c>
      <c r="B66" s="630"/>
      <c r="C66" s="593"/>
      <c r="D66" s="34"/>
      <c r="E66" s="25"/>
      <c r="F66" s="25"/>
      <c r="G66" s="25"/>
      <c r="H66" s="525"/>
      <c r="I66" s="556">
        <v>0</v>
      </c>
      <c r="J66" s="36"/>
      <c r="K66" s="191">
        <v>0</v>
      </c>
      <c r="L66" s="35">
        <v>0</v>
      </c>
      <c r="M66" s="557">
        <v>0</v>
      </c>
      <c r="N66" s="72"/>
      <c r="O66" s="39"/>
      <c r="P66" s="72"/>
      <c r="Q66" s="38"/>
      <c r="R66" s="37"/>
      <c r="S66" s="39"/>
      <c r="T66" s="90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2"/>
      <c r="AP66" s="2"/>
      <c r="AQ66" s="23">
        <v>0</v>
      </c>
      <c r="AR66" s="23">
        <v>0</v>
      </c>
      <c r="AS66" s="23">
        <v>0</v>
      </c>
      <c r="AT66" s="23">
        <v>0</v>
      </c>
      <c r="AU66" s="23">
        <v>0</v>
      </c>
      <c r="AV66" s="23">
        <v>0</v>
      </c>
      <c r="AW66" s="23">
        <v>0</v>
      </c>
      <c r="AX66" s="23">
        <v>0</v>
      </c>
      <c r="AY66" s="23">
        <v>0</v>
      </c>
      <c r="AZ66" s="23">
        <v>0</v>
      </c>
      <c r="BA66" s="23">
        <v>0</v>
      </c>
      <c r="BB66" s="23">
        <v>0</v>
      </c>
      <c r="BC66" s="23">
        <v>0</v>
      </c>
      <c r="BD66" s="23">
        <v>0</v>
      </c>
      <c r="BE66" s="23">
        <v>0</v>
      </c>
      <c r="BF66" s="23">
        <v>0</v>
      </c>
      <c r="BG66" s="23">
        <v>0</v>
      </c>
      <c r="BH66" s="23">
        <v>0</v>
      </c>
      <c r="BI66" s="23">
        <v>0</v>
      </c>
      <c r="BJ66" s="23">
        <v>0</v>
      </c>
      <c r="BK66" s="23">
        <v>0</v>
      </c>
      <c r="BL66" s="23">
        <v>0</v>
      </c>
      <c r="BM66" s="23">
        <v>0</v>
      </c>
      <c r="BN66" s="23">
        <v>0</v>
      </c>
      <c r="BO66" s="23">
        <v>0</v>
      </c>
      <c r="BP66" s="23">
        <v>0</v>
      </c>
      <c r="BQ66" s="23">
        <v>0</v>
      </c>
      <c r="BR66" s="23">
        <v>0</v>
      </c>
      <c r="BS66" s="23">
        <v>0</v>
      </c>
      <c r="BT66" s="23">
        <v>0</v>
      </c>
      <c r="BU66" s="23">
        <v>0</v>
      </c>
      <c r="BV66" s="23">
        <v>0</v>
      </c>
      <c r="BW66" s="23">
        <v>0</v>
      </c>
      <c r="BX66" s="23">
        <v>0</v>
      </c>
      <c r="BY66" s="23">
        <v>0</v>
      </c>
      <c r="BZ66" s="23">
        <v>0</v>
      </c>
      <c r="CA66" s="23">
        <v>0</v>
      </c>
      <c r="CB66" s="23">
        <v>0</v>
      </c>
      <c r="CC66" s="23">
        <v>0</v>
      </c>
      <c r="CD66" s="23">
        <v>0</v>
      </c>
      <c r="CE66" s="2">
        <v>1</v>
      </c>
      <c r="CF66" s="2"/>
      <c r="CG66" s="2"/>
      <c r="CH66" s="2"/>
      <c r="CI66" s="2">
        <v>0</v>
      </c>
      <c r="CJ66" s="2">
        <v>0</v>
      </c>
      <c r="CK66" s="2">
        <v>0</v>
      </c>
      <c r="CL66" s="2">
        <v>0</v>
      </c>
      <c r="CM66" s="2">
        <v>0</v>
      </c>
      <c r="CN66" s="2">
        <v>0</v>
      </c>
      <c r="CO66" s="2">
        <v>0</v>
      </c>
      <c r="CP66" s="2">
        <v>0</v>
      </c>
      <c r="CQ66" s="2">
        <v>0</v>
      </c>
      <c r="CR66" s="2">
        <v>0</v>
      </c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32"/>
      <c r="DM66" s="32"/>
      <c r="DN66" s="32"/>
      <c r="DO66" s="32"/>
      <c r="DP66" s="2"/>
      <c r="DQ66" s="2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</row>
    <row r="67" spans="1:136" s="33" customFormat="1" ht="12.75" customHeight="1" hidden="1">
      <c r="A67" s="629" t="s">
        <v>24</v>
      </c>
      <c r="B67" s="630"/>
      <c r="C67" s="593"/>
      <c r="D67" s="34"/>
      <c r="E67" s="25"/>
      <c r="F67" s="25"/>
      <c r="G67" s="25"/>
      <c r="H67" s="525"/>
      <c r="I67" s="556">
        <v>0</v>
      </c>
      <c r="J67" s="36"/>
      <c r="K67" s="191">
        <v>0</v>
      </c>
      <c r="L67" s="35">
        <v>0</v>
      </c>
      <c r="M67" s="557">
        <v>0</v>
      </c>
      <c r="N67" s="72"/>
      <c r="O67" s="39"/>
      <c r="P67" s="72"/>
      <c r="Q67" s="38"/>
      <c r="R67" s="37"/>
      <c r="S67" s="39"/>
      <c r="T67" s="90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2"/>
      <c r="AP67" s="2"/>
      <c r="AQ67" s="23">
        <v>0</v>
      </c>
      <c r="AR67" s="23">
        <v>0</v>
      </c>
      <c r="AS67" s="23">
        <v>0</v>
      </c>
      <c r="AT67" s="23">
        <v>0</v>
      </c>
      <c r="AU67" s="23">
        <v>0</v>
      </c>
      <c r="AV67" s="23">
        <v>0</v>
      </c>
      <c r="AW67" s="23">
        <v>0</v>
      </c>
      <c r="AX67" s="23">
        <v>0</v>
      </c>
      <c r="AY67" s="23">
        <v>0</v>
      </c>
      <c r="AZ67" s="23">
        <v>0</v>
      </c>
      <c r="BA67" s="23">
        <v>0</v>
      </c>
      <c r="BB67" s="23">
        <v>0</v>
      </c>
      <c r="BC67" s="23">
        <v>0</v>
      </c>
      <c r="BD67" s="23">
        <v>0</v>
      </c>
      <c r="BE67" s="23">
        <v>0</v>
      </c>
      <c r="BF67" s="23">
        <v>0</v>
      </c>
      <c r="BG67" s="23">
        <v>0</v>
      </c>
      <c r="BH67" s="23">
        <v>0</v>
      </c>
      <c r="BI67" s="23">
        <v>0</v>
      </c>
      <c r="BJ67" s="23">
        <v>0</v>
      </c>
      <c r="BK67" s="23">
        <v>0</v>
      </c>
      <c r="BL67" s="23">
        <v>0</v>
      </c>
      <c r="BM67" s="23">
        <v>0</v>
      </c>
      <c r="BN67" s="23">
        <v>0</v>
      </c>
      <c r="BO67" s="23">
        <v>0</v>
      </c>
      <c r="BP67" s="23">
        <v>0</v>
      </c>
      <c r="BQ67" s="23">
        <v>0</v>
      </c>
      <c r="BR67" s="23">
        <v>0</v>
      </c>
      <c r="BS67" s="23">
        <v>0</v>
      </c>
      <c r="BT67" s="23">
        <v>0</v>
      </c>
      <c r="BU67" s="23">
        <v>0</v>
      </c>
      <c r="BV67" s="23">
        <v>0</v>
      </c>
      <c r="BW67" s="23">
        <v>0</v>
      </c>
      <c r="BX67" s="23">
        <v>0</v>
      </c>
      <c r="BY67" s="23">
        <v>0</v>
      </c>
      <c r="BZ67" s="23">
        <v>0</v>
      </c>
      <c r="CA67" s="23">
        <v>0</v>
      </c>
      <c r="CB67" s="23">
        <v>0</v>
      </c>
      <c r="CC67" s="23">
        <v>0</v>
      </c>
      <c r="CD67" s="23">
        <v>0</v>
      </c>
      <c r="CE67" s="2">
        <v>1</v>
      </c>
      <c r="CF67" s="2"/>
      <c r="CG67" s="2"/>
      <c r="CH67" s="2"/>
      <c r="CI67" s="2">
        <v>0</v>
      </c>
      <c r="CJ67" s="2">
        <v>0</v>
      </c>
      <c r="CK67" s="2">
        <v>0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32"/>
      <c r="DM67" s="32"/>
      <c r="DN67" s="32"/>
      <c r="DO67" s="32"/>
      <c r="DP67" s="2"/>
      <c r="DQ67" s="2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</row>
    <row r="68" spans="1:136" s="33" customFormat="1" ht="12.75" customHeight="1" hidden="1">
      <c r="A68" s="627" t="s">
        <v>24</v>
      </c>
      <c r="B68" s="628"/>
      <c r="C68" s="592"/>
      <c r="D68" s="24"/>
      <c r="E68" s="25"/>
      <c r="F68" s="25"/>
      <c r="G68" s="25"/>
      <c r="H68" s="525"/>
      <c r="I68" s="554">
        <v>0</v>
      </c>
      <c r="J68" s="27"/>
      <c r="K68" s="159">
        <v>0</v>
      </c>
      <c r="L68" s="26">
        <v>0</v>
      </c>
      <c r="M68" s="555">
        <v>0</v>
      </c>
      <c r="N68" s="71"/>
      <c r="O68" s="30"/>
      <c r="P68" s="71"/>
      <c r="Q68" s="29"/>
      <c r="R68" s="28"/>
      <c r="S68" s="30"/>
      <c r="T68" s="90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2"/>
      <c r="AP68" s="2"/>
      <c r="AQ68" s="23">
        <v>0</v>
      </c>
      <c r="AR68" s="23">
        <v>0</v>
      </c>
      <c r="AS68" s="23">
        <v>0</v>
      </c>
      <c r="AT68" s="23">
        <v>0</v>
      </c>
      <c r="AU68" s="23">
        <v>0</v>
      </c>
      <c r="AV68" s="23">
        <v>0</v>
      </c>
      <c r="AW68" s="23">
        <v>0</v>
      </c>
      <c r="AX68" s="23">
        <v>0</v>
      </c>
      <c r="AY68" s="23">
        <v>0</v>
      </c>
      <c r="AZ68" s="23">
        <v>0</v>
      </c>
      <c r="BA68" s="23">
        <v>0</v>
      </c>
      <c r="BB68" s="23">
        <v>0</v>
      </c>
      <c r="BC68" s="23">
        <v>0</v>
      </c>
      <c r="BD68" s="23">
        <v>0</v>
      </c>
      <c r="BE68" s="23">
        <v>0</v>
      </c>
      <c r="BF68" s="23">
        <v>0</v>
      </c>
      <c r="BG68" s="23">
        <v>0</v>
      </c>
      <c r="BH68" s="23">
        <v>0</v>
      </c>
      <c r="BI68" s="23">
        <v>0</v>
      </c>
      <c r="BJ68" s="23">
        <v>0</v>
      </c>
      <c r="BK68" s="23">
        <v>0</v>
      </c>
      <c r="BL68" s="23">
        <v>0</v>
      </c>
      <c r="BM68" s="23">
        <v>0</v>
      </c>
      <c r="BN68" s="23">
        <v>0</v>
      </c>
      <c r="BO68" s="23">
        <v>0</v>
      </c>
      <c r="BP68" s="23">
        <v>0</v>
      </c>
      <c r="BQ68" s="23">
        <v>0</v>
      </c>
      <c r="BR68" s="23">
        <v>0</v>
      </c>
      <c r="BS68" s="23">
        <v>0</v>
      </c>
      <c r="BT68" s="23">
        <v>0</v>
      </c>
      <c r="BU68" s="23">
        <v>0</v>
      </c>
      <c r="BV68" s="23">
        <v>0</v>
      </c>
      <c r="BW68" s="23">
        <v>0</v>
      </c>
      <c r="BX68" s="23">
        <v>0</v>
      </c>
      <c r="BY68" s="23">
        <v>0</v>
      </c>
      <c r="BZ68" s="23">
        <v>0</v>
      </c>
      <c r="CA68" s="23">
        <v>0</v>
      </c>
      <c r="CB68" s="23">
        <v>0</v>
      </c>
      <c r="CC68" s="23">
        <v>0</v>
      </c>
      <c r="CD68" s="23">
        <v>0</v>
      </c>
      <c r="CE68" s="2">
        <v>1</v>
      </c>
      <c r="CF68" s="2"/>
      <c r="CG68" s="2"/>
      <c r="CH68" s="2"/>
      <c r="CI68" s="2">
        <v>0</v>
      </c>
      <c r="CJ68" s="2">
        <v>0</v>
      </c>
      <c r="CK68" s="2">
        <v>0</v>
      </c>
      <c r="CL68" s="2">
        <v>0</v>
      </c>
      <c r="CM68" s="2">
        <v>0</v>
      </c>
      <c r="CN68" s="2">
        <v>0</v>
      </c>
      <c r="CO68" s="2">
        <v>0</v>
      </c>
      <c r="CP68" s="2">
        <v>0</v>
      </c>
      <c r="CQ68" s="2">
        <v>0</v>
      </c>
      <c r="CR68" s="2">
        <v>0</v>
      </c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32"/>
      <c r="DM68" s="32"/>
      <c r="DN68" s="32"/>
      <c r="DO68" s="32"/>
      <c r="DP68" s="2"/>
      <c r="DQ68" s="2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</row>
    <row r="69" spans="1:136" s="33" customFormat="1" ht="12.75" customHeight="1" hidden="1">
      <c r="A69" s="627" t="s">
        <v>24</v>
      </c>
      <c r="B69" s="628"/>
      <c r="C69" s="592"/>
      <c r="D69" s="24"/>
      <c r="E69" s="25"/>
      <c r="F69" s="25"/>
      <c r="G69" s="25"/>
      <c r="H69" s="525"/>
      <c r="I69" s="554">
        <v>0</v>
      </c>
      <c r="J69" s="27"/>
      <c r="K69" s="159">
        <v>0</v>
      </c>
      <c r="L69" s="26">
        <v>0</v>
      </c>
      <c r="M69" s="555">
        <v>0</v>
      </c>
      <c r="N69" s="71"/>
      <c r="O69" s="30"/>
      <c r="P69" s="71"/>
      <c r="Q69" s="29"/>
      <c r="R69" s="28"/>
      <c r="S69" s="30"/>
      <c r="T69" s="90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2"/>
      <c r="AP69" s="2"/>
      <c r="AQ69" s="23">
        <v>0</v>
      </c>
      <c r="AR69" s="23">
        <v>0</v>
      </c>
      <c r="AS69" s="23">
        <v>0</v>
      </c>
      <c r="AT69" s="23">
        <v>0</v>
      </c>
      <c r="AU69" s="23">
        <v>0</v>
      </c>
      <c r="AV69" s="23">
        <v>0</v>
      </c>
      <c r="AW69" s="23">
        <v>0</v>
      </c>
      <c r="AX69" s="23">
        <v>0</v>
      </c>
      <c r="AY69" s="23">
        <v>0</v>
      </c>
      <c r="AZ69" s="23">
        <v>0</v>
      </c>
      <c r="BA69" s="23">
        <v>0</v>
      </c>
      <c r="BB69" s="23">
        <v>0</v>
      </c>
      <c r="BC69" s="23">
        <v>0</v>
      </c>
      <c r="BD69" s="23">
        <v>0</v>
      </c>
      <c r="BE69" s="23">
        <v>0</v>
      </c>
      <c r="BF69" s="23">
        <v>0</v>
      </c>
      <c r="BG69" s="23">
        <v>0</v>
      </c>
      <c r="BH69" s="23">
        <v>0</v>
      </c>
      <c r="BI69" s="23">
        <v>0</v>
      </c>
      <c r="BJ69" s="23">
        <v>0</v>
      </c>
      <c r="BK69" s="23">
        <v>0</v>
      </c>
      <c r="BL69" s="23">
        <v>0</v>
      </c>
      <c r="BM69" s="23">
        <v>0</v>
      </c>
      <c r="BN69" s="23">
        <v>0</v>
      </c>
      <c r="BO69" s="23">
        <v>0</v>
      </c>
      <c r="BP69" s="23">
        <v>0</v>
      </c>
      <c r="BQ69" s="23">
        <v>0</v>
      </c>
      <c r="BR69" s="23">
        <v>0</v>
      </c>
      <c r="BS69" s="23">
        <v>0</v>
      </c>
      <c r="BT69" s="23">
        <v>0</v>
      </c>
      <c r="BU69" s="23">
        <v>0</v>
      </c>
      <c r="BV69" s="23">
        <v>0</v>
      </c>
      <c r="BW69" s="23">
        <v>0</v>
      </c>
      <c r="BX69" s="23">
        <v>0</v>
      </c>
      <c r="BY69" s="23">
        <v>0</v>
      </c>
      <c r="BZ69" s="23">
        <v>0</v>
      </c>
      <c r="CA69" s="23">
        <v>0</v>
      </c>
      <c r="CB69" s="23">
        <v>0</v>
      </c>
      <c r="CC69" s="23">
        <v>0</v>
      </c>
      <c r="CD69" s="23">
        <v>0</v>
      </c>
      <c r="CE69" s="2">
        <v>1</v>
      </c>
      <c r="CF69" s="2"/>
      <c r="CG69" s="2"/>
      <c r="CH69" s="2"/>
      <c r="CI69" s="2">
        <v>0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32"/>
      <c r="DM69" s="32"/>
      <c r="DN69" s="32"/>
      <c r="DO69" s="32"/>
      <c r="DP69" s="2"/>
      <c r="DQ69" s="2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</row>
    <row r="70" spans="1:136" s="33" customFormat="1" ht="12.75" customHeight="1" hidden="1">
      <c r="A70" s="629" t="s">
        <v>24</v>
      </c>
      <c r="B70" s="630"/>
      <c r="C70" s="593"/>
      <c r="D70" s="34"/>
      <c r="E70" s="25"/>
      <c r="F70" s="25"/>
      <c r="G70" s="25"/>
      <c r="H70" s="525"/>
      <c r="I70" s="556">
        <v>0</v>
      </c>
      <c r="J70" s="36"/>
      <c r="K70" s="191">
        <v>0</v>
      </c>
      <c r="L70" s="35">
        <v>0</v>
      </c>
      <c r="M70" s="557">
        <v>0</v>
      </c>
      <c r="N70" s="72"/>
      <c r="O70" s="39"/>
      <c r="P70" s="72"/>
      <c r="Q70" s="38"/>
      <c r="R70" s="37"/>
      <c r="S70" s="39"/>
      <c r="T70" s="90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2"/>
      <c r="AP70" s="2"/>
      <c r="AQ70" s="23">
        <v>0</v>
      </c>
      <c r="AR70" s="23">
        <v>0</v>
      </c>
      <c r="AS70" s="23">
        <v>0</v>
      </c>
      <c r="AT70" s="23">
        <v>0</v>
      </c>
      <c r="AU70" s="23">
        <v>0</v>
      </c>
      <c r="AV70" s="23">
        <v>0</v>
      </c>
      <c r="AW70" s="23">
        <v>0</v>
      </c>
      <c r="AX70" s="23">
        <v>0</v>
      </c>
      <c r="AY70" s="23">
        <v>0</v>
      </c>
      <c r="AZ70" s="23">
        <v>0</v>
      </c>
      <c r="BA70" s="23">
        <v>0</v>
      </c>
      <c r="BB70" s="23">
        <v>0</v>
      </c>
      <c r="BC70" s="23">
        <v>0</v>
      </c>
      <c r="BD70" s="23">
        <v>0</v>
      </c>
      <c r="BE70" s="23">
        <v>0</v>
      </c>
      <c r="BF70" s="23">
        <v>0</v>
      </c>
      <c r="BG70" s="23">
        <v>0</v>
      </c>
      <c r="BH70" s="23">
        <v>0</v>
      </c>
      <c r="BI70" s="23">
        <v>0</v>
      </c>
      <c r="BJ70" s="23">
        <v>0</v>
      </c>
      <c r="BK70" s="23">
        <v>0</v>
      </c>
      <c r="BL70" s="23">
        <v>0</v>
      </c>
      <c r="BM70" s="23">
        <v>0</v>
      </c>
      <c r="BN70" s="23">
        <v>0</v>
      </c>
      <c r="BO70" s="23">
        <v>0</v>
      </c>
      <c r="BP70" s="23">
        <v>0</v>
      </c>
      <c r="BQ70" s="23">
        <v>0</v>
      </c>
      <c r="BR70" s="23">
        <v>0</v>
      </c>
      <c r="BS70" s="23">
        <v>0</v>
      </c>
      <c r="BT70" s="23">
        <v>0</v>
      </c>
      <c r="BU70" s="23">
        <v>0</v>
      </c>
      <c r="BV70" s="23">
        <v>0</v>
      </c>
      <c r="BW70" s="23">
        <v>0</v>
      </c>
      <c r="BX70" s="23">
        <v>0</v>
      </c>
      <c r="BY70" s="23">
        <v>0</v>
      </c>
      <c r="BZ70" s="23">
        <v>0</v>
      </c>
      <c r="CA70" s="23">
        <v>0</v>
      </c>
      <c r="CB70" s="23">
        <v>0</v>
      </c>
      <c r="CC70" s="23">
        <v>0</v>
      </c>
      <c r="CD70" s="23">
        <v>0</v>
      </c>
      <c r="CE70" s="2">
        <v>1</v>
      </c>
      <c r="CF70" s="2"/>
      <c r="CG70" s="2"/>
      <c r="CH70" s="2"/>
      <c r="CI70" s="2">
        <v>0</v>
      </c>
      <c r="CJ70" s="2">
        <v>0</v>
      </c>
      <c r="CK70" s="2">
        <v>0</v>
      </c>
      <c r="CL70" s="2">
        <v>0</v>
      </c>
      <c r="CM70" s="2">
        <v>0</v>
      </c>
      <c r="CN70" s="2">
        <v>0</v>
      </c>
      <c r="CO70" s="2">
        <v>0</v>
      </c>
      <c r="CP70" s="2">
        <v>0</v>
      </c>
      <c r="CQ70" s="2">
        <v>0</v>
      </c>
      <c r="CR70" s="2">
        <v>0</v>
      </c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32"/>
      <c r="DM70" s="32"/>
      <c r="DN70" s="32"/>
      <c r="DO70" s="32"/>
      <c r="DP70" s="2"/>
      <c r="DQ70" s="2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</row>
    <row r="71" spans="1:136" s="33" customFormat="1" ht="12.75" customHeight="1" hidden="1">
      <c r="A71" s="629" t="s">
        <v>24</v>
      </c>
      <c r="B71" s="630"/>
      <c r="C71" s="593"/>
      <c r="D71" s="34"/>
      <c r="E71" s="25"/>
      <c r="F71" s="25"/>
      <c r="G71" s="25"/>
      <c r="H71" s="525"/>
      <c r="I71" s="556">
        <v>0</v>
      </c>
      <c r="J71" s="36"/>
      <c r="K71" s="191">
        <v>0</v>
      </c>
      <c r="L71" s="35">
        <v>0</v>
      </c>
      <c r="M71" s="557">
        <v>0</v>
      </c>
      <c r="N71" s="72"/>
      <c r="O71" s="39"/>
      <c r="P71" s="72"/>
      <c r="Q71" s="38"/>
      <c r="R71" s="37"/>
      <c r="S71" s="39"/>
      <c r="T71" s="90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2"/>
      <c r="AP71" s="2"/>
      <c r="AQ71" s="23">
        <v>0</v>
      </c>
      <c r="AR71" s="23">
        <v>0</v>
      </c>
      <c r="AS71" s="23">
        <v>0</v>
      </c>
      <c r="AT71" s="23">
        <v>0</v>
      </c>
      <c r="AU71" s="23">
        <v>0</v>
      </c>
      <c r="AV71" s="23">
        <v>0</v>
      </c>
      <c r="AW71" s="23">
        <v>0</v>
      </c>
      <c r="AX71" s="23">
        <v>0</v>
      </c>
      <c r="AY71" s="23">
        <v>0</v>
      </c>
      <c r="AZ71" s="23">
        <v>0</v>
      </c>
      <c r="BA71" s="23">
        <v>0</v>
      </c>
      <c r="BB71" s="23">
        <v>0</v>
      </c>
      <c r="BC71" s="23">
        <v>0</v>
      </c>
      <c r="BD71" s="23">
        <v>0</v>
      </c>
      <c r="BE71" s="23">
        <v>0</v>
      </c>
      <c r="BF71" s="23">
        <v>0</v>
      </c>
      <c r="BG71" s="23">
        <v>0</v>
      </c>
      <c r="BH71" s="23">
        <v>0</v>
      </c>
      <c r="BI71" s="23">
        <v>0</v>
      </c>
      <c r="BJ71" s="23">
        <v>0</v>
      </c>
      <c r="BK71" s="23">
        <v>0</v>
      </c>
      <c r="BL71" s="23">
        <v>0</v>
      </c>
      <c r="BM71" s="23">
        <v>0</v>
      </c>
      <c r="BN71" s="23">
        <v>0</v>
      </c>
      <c r="BO71" s="23">
        <v>0</v>
      </c>
      <c r="BP71" s="23">
        <v>0</v>
      </c>
      <c r="BQ71" s="23">
        <v>0</v>
      </c>
      <c r="BR71" s="23">
        <v>0</v>
      </c>
      <c r="BS71" s="23">
        <v>0</v>
      </c>
      <c r="BT71" s="23">
        <v>0</v>
      </c>
      <c r="BU71" s="23">
        <v>0</v>
      </c>
      <c r="BV71" s="23">
        <v>0</v>
      </c>
      <c r="BW71" s="23">
        <v>0</v>
      </c>
      <c r="BX71" s="23">
        <v>0</v>
      </c>
      <c r="BY71" s="23">
        <v>0</v>
      </c>
      <c r="BZ71" s="23">
        <v>0</v>
      </c>
      <c r="CA71" s="23">
        <v>0</v>
      </c>
      <c r="CB71" s="23">
        <v>0</v>
      </c>
      <c r="CC71" s="23">
        <v>0</v>
      </c>
      <c r="CD71" s="23">
        <v>0</v>
      </c>
      <c r="CE71" s="2">
        <v>1</v>
      </c>
      <c r="CF71" s="2"/>
      <c r="CG71" s="2"/>
      <c r="CH71" s="2"/>
      <c r="CI71" s="2">
        <v>0</v>
      </c>
      <c r="CJ71" s="2">
        <v>0</v>
      </c>
      <c r="CK71" s="2">
        <v>0</v>
      </c>
      <c r="CL71" s="2">
        <v>0</v>
      </c>
      <c r="CM71" s="2">
        <v>0</v>
      </c>
      <c r="CN71" s="2">
        <v>0</v>
      </c>
      <c r="CO71" s="2">
        <v>0</v>
      </c>
      <c r="CP71" s="2">
        <v>0</v>
      </c>
      <c r="CQ71" s="2">
        <v>0</v>
      </c>
      <c r="CR71" s="2">
        <v>0</v>
      </c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32"/>
      <c r="DM71" s="32"/>
      <c r="DN71" s="32"/>
      <c r="DO71" s="32"/>
      <c r="DP71" s="2"/>
      <c r="DQ71" s="2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</row>
    <row r="72" spans="1:136" s="33" customFormat="1" ht="12.75" customHeight="1" hidden="1">
      <c r="A72" s="627" t="s">
        <v>24</v>
      </c>
      <c r="B72" s="628"/>
      <c r="C72" s="592"/>
      <c r="D72" s="24"/>
      <c r="E72" s="25"/>
      <c r="F72" s="25"/>
      <c r="G72" s="25"/>
      <c r="H72" s="525"/>
      <c r="I72" s="554">
        <v>0</v>
      </c>
      <c r="J72" s="27"/>
      <c r="K72" s="159">
        <v>0</v>
      </c>
      <c r="L72" s="26">
        <v>0</v>
      </c>
      <c r="M72" s="555">
        <v>0</v>
      </c>
      <c r="N72" s="71"/>
      <c r="O72" s="30"/>
      <c r="P72" s="71"/>
      <c r="Q72" s="29"/>
      <c r="R72" s="28"/>
      <c r="S72" s="30"/>
      <c r="T72" s="90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2"/>
      <c r="AP72" s="2"/>
      <c r="AQ72" s="23">
        <v>0</v>
      </c>
      <c r="AR72" s="23">
        <v>0</v>
      </c>
      <c r="AS72" s="23">
        <v>0</v>
      </c>
      <c r="AT72" s="23">
        <v>0</v>
      </c>
      <c r="AU72" s="23">
        <v>0</v>
      </c>
      <c r="AV72" s="23">
        <v>0</v>
      </c>
      <c r="AW72" s="23">
        <v>0</v>
      </c>
      <c r="AX72" s="23">
        <v>0</v>
      </c>
      <c r="AY72" s="23">
        <v>0</v>
      </c>
      <c r="AZ72" s="23">
        <v>0</v>
      </c>
      <c r="BA72" s="23">
        <v>0</v>
      </c>
      <c r="BB72" s="23">
        <v>0</v>
      </c>
      <c r="BC72" s="23">
        <v>0</v>
      </c>
      <c r="BD72" s="23">
        <v>0</v>
      </c>
      <c r="BE72" s="23">
        <v>0</v>
      </c>
      <c r="BF72" s="23">
        <v>0</v>
      </c>
      <c r="BG72" s="23">
        <v>0</v>
      </c>
      <c r="BH72" s="23">
        <v>0</v>
      </c>
      <c r="BI72" s="23">
        <v>0</v>
      </c>
      <c r="BJ72" s="23">
        <v>0</v>
      </c>
      <c r="BK72" s="23">
        <v>0</v>
      </c>
      <c r="BL72" s="23">
        <v>0</v>
      </c>
      <c r="BM72" s="23">
        <v>0</v>
      </c>
      <c r="BN72" s="23">
        <v>0</v>
      </c>
      <c r="BO72" s="23">
        <v>0</v>
      </c>
      <c r="BP72" s="23">
        <v>0</v>
      </c>
      <c r="BQ72" s="23">
        <v>0</v>
      </c>
      <c r="BR72" s="23">
        <v>0</v>
      </c>
      <c r="BS72" s="23">
        <v>0</v>
      </c>
      <c r="BT72" s="23">
        <v>0</v>
      </c>
      <c r="BU72" s="23">
        <v>0</v>
      </c>
      <c r="BV72" s="23">
        <v>0</v>
      </c>
      <c r="BW72" s="23">
        <v>0</v>
      </c>
      <c r="BX72" s="23">
        <v>0</v>
      </c>
      <c r="BY72" s="23">
        <v>0</v>
      </c>
      <c r="BZ72" s="23">
        <v>0</v>
      </c>
      <c r="CA72" s="23">
        <v>0</v>
      </c>
      <c r="CB72" s="23">
        <v>0</v>
      </c>
      <c r="CC72" s="23">
        <v>0</v>
      </c>
      <c r="CD72" s="23">
        <v>0</v>
      </c>
      <c r="CE72" s="2">
        <v>1</v>
      </c>
      <c r="CF72" s="2"/>
      <c r="CG72" s="2"/>
      <c r="CH72" s="2"/>
      <c r="CI72" s="2">
        <v>0</v>
      </c>
      <c r="CJ72" s="2">
        <v>0</v>
      </c>
      <c r="CK72" s="2">
        <v>0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32"/>
      <c r="DM72" s="32"/>
      <c r="DN72" s="32"/>
      <c r="DO72" s="32"/>
      <c r="DP72" s="2"/>
      <c r="DQ72" s="2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</row>
    <row r="73" spans="1:136" s="33" customFormat="1" ht="23.25" customHeight="1" hidden="1" thickBot="1">
      <c r="A73" s="17" t="s">
        <v>29</v>
      </c>
      <c r="B73" s="626" t="s">
        <v>30</v>
      </c>
      <c r="C73" s="591"/>
      <c r="D73" s="18"/>
      <c r="E73" s="19">
        <v>0</v>
      </c>
      <c r="F73" s="19">
        <v>0</v>
      </c>
      <c r="G73" s="19">
        <v>0</v>
      </c>
      <c r="H73" s="20">
        <v>0</v>
      </c>
      <c r="I73" s="21">
        <v>0</v>
      </c>
      <c r="J73" s="19">
        <v>0</v>
      </c>
      <c r="K73" s="142">
        <v>0</v>
      </c>
      <c r="L73" s="19">
        <v>0</v>
      </c>
      <c r="M73" s="553">
        <v>0</v>
      </c>
      <c r="N73" s="63">
        <v>0</v>
      </c>
      <c r="O73" s="22">
        <v>0</v>
      </c>
      <c r="P73" s="63">
        <v>0</v>
      </c>
      <c r="Q73" s="20">
        <v>0</v>
      </c>
      <c r="R73" s="21">
        <v>0</v>
      </c>
      <c r="S73" s="22">
        <v>0</v>
      </c>
      <c r="T73" s="90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2"/>
      <c r="AP73" s="2"/>
      <c r="AQ73" s="23">
        <v>0</v>
      </c>
      <c r="AR73" s="23">
        <v>0</v>
      </c>
      <c r="AS73" s="23">
        <v>0</v>
      </c>
      <c r="AT73" s="23">
        <v>0</v>
      </c>
      <c r="AU73" s="23">
        <v>0</v>
      </c>
      <c r="AV73" s="23">
        <v>0</v>
      </c>
      <c r="AW73" s="23">
        <v>0</v>
      </c>
      <c r="AX73" s="23">
        <v>0</v>
      </c>
      <c r="AY73" s="23">
        <v>0</v>
      </c>
      <c r="AZ73" s="23">
        <v>0</v>
      </c>
      <c r="BA73" s="23">
        <v>0</v>
      </c>
      <c r="BB73" s="23">
        <v>0</v>
      </c>
      <c r="BC73" s="23">
        <v>0</v>
      </c>
      <c r="BD73" s="23">
        <v>0</v>
      </c>
      <c r="BE73" s="23">
        <v>0</v>
      </c>
      <c r="BF73" s="23">
        <v>0</v>
      </c>
      <c r="BG73" s="23">
        <v>0</v>
      </c>
      <c r="BH73" s="23">
        <v>0</v>
      </c>
      <c r="BI73" s="23">
        <v>0</v>
      </c>
      <c r="BJ73" s="23">
        <v>0</v>
      </c>
      <c r="BK73" s="23">
        <v>0</v>
      </c>
      <c r="BL73" s="23">
        <v>0</v>
      </c>
      <c r="BM73" s="23">
        <v>0</v>
      </c>
      <c r="BN73" s="23">
        <v>0</v>
      </c>
      <c r="BO73" s="23">
        <v>0</v>
      </c>
      <c r="BP73" s="23">
        <v>0</v>
      </c>
      <c r="BQ73" s="23">
        <v>0</v>
      </c>
      <c r="BR73" s="23">
        <v>0</v>
      </c>
      <c r="BS73" s="23">
        <v>0</v>
      </c>
      <c r="BT73" s="23">
        <v>0</v>
      </c>
      <c r="BU73" s="23">
        <v>0</v>
      </c>
      <c r="BV73" s="23">
        <v>0</v>
      </c>
      <c r="BW73" s="23">
        <v>0</v>
      </c>
      <c r="BX73" s="23">
        <v>0</v>
      </c>
      <c r="BY73" s="23">
        <v>0</v>
      </c>
      <c r="BZ73" s="23">
        <v>0</v>
      </c>
      <c r="CA73" s="23">
        <v>0</v>
      </c>
      <c r="CB73" s="23">
        <v>0</v>
      </c>
      <c r="CC73" s="23">
        <v>0</v>
      </c>
      <c r="CD73" s="23">
        <v>0</v>
      </c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15">
        <v>0</v>
      </c>
      <c r="DM73" s="15">
        <v>0</v>
      </c>
      <c r="DN73" s="15">
        <v>0</v>
      </c>
      <c r="DO73" s="15">
        <v>0</v>
      </c>
      <c r="DP73" s="2"/>
      <c r="DQ73" s="2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</row>
    <row r="74" spans="1:136" s="33" customFormat="1" ht="12.75" customHeight="1" hidden="1">
      <c r="A74" s="627" t="s">
        <v>24</v>
      </c>
      <c r="B74" s="628"/>
      <c r="C74" s="592"/>
      <c r="D74" s="24"/>
      <c r="E74" s="25"/>
      <c r="F74" s="25"/>
      <c r="G74" s="25"/>
      <c r="H74" s="525"/>
      <c r="I74" s="554">
        <v>0</v>
      </c>
      <c r="J74" s="27"/>
      <c r="K74" s="159">
        <v>0</v>
      </c>
      <c r="L74" s="26">
        <v>0</v>
      </c>
      <c r="M74" s="555">
        <v>0</v>
      </c>
      <c r="N74" s="71"/>
      <c r="O74" s="30"/>
      <c r="P74" s="71"/>
      <c r="Q74" s="29"/>
      <c r="R74" s="28"/>
      <c r="S74" s="30"/>
      <c r="T74" s="90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2"/>
      <c r="AP74" s="2"/>
      <c r="AQ74" s="23">
        <v>0</v>
      </c>
      <c r="AR74" s="23">
        <v>0</v>
      </c>
      <c r="AS74" s="23">
        <v>0</v>
      </c>
      <c r="AT74" s="23">
        <v>0</v>
      </c>
      <c r="AU74" s="23">
        <v>0</v>
      </c>
      <c r="AV74" s="23">
        <v>0</v>
      </c>
      <c r="AW74" s="23">
        <v>0</v>
      </c>
      <c r="AX74" s="23">
        <v>0</v>
      </c>
      <c r="AY74" s="23">
        <v>0</v>
      </c>
      <c r="AZ74" s="23">
        <v>0</v>
      </c>
      <c r="BA74" s="23">
        <v>0</v>
      </c>
      <c r="BB74" s="23">
        <v>0</v>
      </c>
      <c r="BC74" s="23">
        <v>0</v>
      </c>
      <c r="BD74" s="23">
        <v>0</v>
      </c>
      <c r="BE74" s="23">
        <v>0</v>
      </c>
      <c r="BF74" s="23">
        <v>0</v>
      </c>
      <c r="BG74" s="23">
        <v>0</v>
      </c>
      <c r="BH74" s="23">
        <v>0</v>
      </c>
      <c r="BI74" s="23">
        <v>0</v>
      </c>
      <c r="BJ74" s="23">
        <v>0</v>
      </c>
      <c r="BK74" s="23">
        <v>0</v>
      </c>
      <c r="BL74" s="23">
        <v>0</v>
      </c>
      <c r="BM74" s="23">
        <v>0</v>
      </c>
      <c r="BN74" s="23">
        <v>0</v>
      </c>
      <c r="BO74" s="23">
        <v>0</v>
      </c>
      <c r="BP74" s="23">
        <v>0</v>
      </c>
      <c r="BQ74" s="23">
        <v>0</v>
      </c>
      <c r="BR74" s="23">
        <v>0</v>
      </c>
      <c r="BS74" s="23">
        <v>0</v>
      </c>
      <c r="BT74" s="23">
        <v>0</v>
      </c>
      <c r="BU74" s="23">
        <v>0</v>
      </c>
      <c r="BV74" s="23">
        <v>0</v>
      </c>
      <c r="BW74" s="23">
        <v>0</v>
      </c>
      <c r="BX74" s="23">
        <v>0</v>
      </c>
      <c r="BY74" s="23">
        <v>0</v>
      </c>
      <c r="BZ74" s="23">
        <v>0</v>
      </c>
      <c r="CA74" s="23">
        <v>0</v>
      </c>
      <c r="CB74" s="23">
        <v>0</v>
      </c>
      <c r="CC74" s="23">
        <v>0</v>
      </c>
      <c r="CD74" s="23">
        <v>0</v>
      </c>
      <c r="CE74" s="2">
        <v>1</v>
      </c>
      <c r="CF74" s="2"/>
      <c r="CG74" s="2"/>
      <c r="CH74" s="2"/>
      <c r="CI74" s="2">
        <v>0</v>
      </c>
      <c r="CJ74" s="2">
        <v>0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32"/>
      <c r="DM74" s="32"/>
      <c r="DN74" s="32"/>
      <c r="DO74" s="32"/>
      <c r="DP74" s="2"/>
      <c r="DQ74" s="2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</row>
    <row r="75" spans="1:136" s="33" customFormat="1" ht="12.75" customHeight="1" hidden="1">
      <c r="A75" s="629" t="s">
        <v>24</v>
      </c>
      <c r="B75" s="630"/>
      <c r="C75" s="593"/>
      <c r="D75" s="34"/>
      <c r="E75" s="25"/>
      <c r="F75" s="25"/>
      <c r="G75" s="25"/>
      <c r="H75" s="525"/>
      <c r="I75" s="556">
        <v>0</v>
      </c>
      <c r="J75" s="36"/>
      <c r="K75" s="191">
        <v>0</v>
      </c>
      <c r="L75" s="35">
        <v>0</v>
      </c>
      <c r="M75" s="557">
        <v>0</v>
      </c>
      <c r="N75" s="72"/>
      <c r="O75" s="39"/>
      <c r="P75" s="72"/>
      <c r="Q75" s="38"/>
      <c r="R75" s="37"/>
      <c r="S75" s="39"/>
      <c r="T75" s="90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2"/>
      <c r="AP75" s="2"/>
      <c r="AQ75" s="23">
        <v>0</v>
      </c>
      <c r="AR75" s="23">
        <v>0</v>
      </c>
      <c r="AS75" s="23">
        <v>0</v>
      </c>
      <c r="AT75" s="23">
        <v>0</v>
      </c>
      <c r="AU75" s="23">
        <v>0</v>
      </c>
      <c r="AV75" s="23">
        <v>0</v>
      </c>
      <c r="AW75" s="23">
        <v>0</v>
      </c>
      <c r="AX75" s="23">
        <v>0</v>
      </c>
      <c r="AY75" s="23">
        <v>0</v>
      </c>
      <c r="AZ75" s="23">
        <v>0</v>
      </c>
      <c r="BA75" s="23">
        <v>0</v>
      </c>
      <c r="BB75" s="23">
        <v>0</v>
      </c>
      <c r="BC75" s="23">
        <v>0</v>
      </c>
      <c r="BD75" s="23">
        <v>0</v>
      </c>
      <c r="BE75" s="23">
        <v>0</v>
      </c>
      <c r="BF75" s="23">
        <v>0</v>
      </c>
      <c r="BG75" s="23">
        <v>0</v>
      </c>
      <c r="BH75" s="23">
        <v>0</v>
      </c>
      <c r="BI75" s="23">
        <v>0</v>
      </c>
      <c r="BJ75" s="23">
        <v>0</v>
      </c>
      <c r="BK75" s="23">
        <v>0</v>
      </c>
      <c r="BL75" s="23">
        <v>0</v>
      </c>
      <c r="BM75" s="23">
        <v>0</v>
      </c>
      <c r="BN75" s="23">
        <v>0</v>
      </c>
      <c r="BO75" s="23">
        <v>0</v>
      </c>
      <c r="BP75" s="23">
        <v>0</v>
      </c>
      <c r="BQ75" s="23">
        <v>0</v>
      </c>
      <c r="BR75" s="23">
        <v>0</v>
      </c>
      <c r="BS75" s="23">
        <v>0</v>
      </c>
      <c r="BT75" s="23">
        <v>0</v>
      </c>
      <c r="BU75" s="23">
        <v>0</v>
      </c>
      <c r="BV75" s="23">
        <v>0</v>
      </c>
      <c r="BW75" s="23">
        <v>0</v>
      </c>
      <c r="BX75" s="23">
        <v>0</v>
      </c>
      <c r="BY75" s="23">
        <v>0</v>
      </c>
      <c r="BZ75" s="23">
        <v>0</v>
      </c>
      <c r="CA75" s="23">
        <v>0</v>
      </c>
      <c r="CB75" s="23">
        <v>0</v>
      </c>
      <c r="CC75" s="23">
        <v>0</v>
      </c>
      <c r="CD75" s="23">
        <v>0</v>
      </c>
      <c r="CE75" s="2">
        <v>1</v>
      </c>
      <c r="CF75" s="2"/>
      <c r="CG75" s="2"/>
      <c r="CH75" s="2"/>
      <c r="CI75" s="2">
        <v>0</v>
      </c>
      <c r="CJ75" s="2">
        <v>0</v>
      </c>
      <c r="CK75" s="2">
        <v>0</v>
      </c>
      <c r="CL75" s="2">
        <v>0</v>
      </c>
      <c r="CM75" s="2">
        <v>0</v>
      </c>
      <c r="CN75" s="2">
        <v>0</v>
      </c>
      <c r="CO75" s="2">
        <v>0</v>
      </c>
      <c r="CP75" s="2">
        <v>0</v>
      </c>
      <c r="CQ75" s="2">
        <v>0</v>
      </c>
      <c r="CR75" s="2">
        <v>0</v>
      </c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32"/>
      <c r="DM75" s="32"/>
      <c r="DN75" s="32"/>
      <c r="DO75" s="32"/>
      <c r="DP75" s="2"/>
      <c r="DQ75" s="2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</row>
    <row r="76" spans="1:136" s="33" customFormat="1" ht="12.75" customHeight="1" hidden="1">
      <c r="A76" s="629" t="s">
        <v>24</v>
      </c>
      <c r="B76" s="630"/>
      <c r="C76" s="593"/>
      <c r="D76" s="34"/>
      <c r="E76" s="25"/>
      <c r="F76" s="25"/>
      <c r="G76" s="25"/>
      <c r="H76" s="525"/>
      <c r="I76" s="556">
        <v>0</v>
      </c>
      <c r="J76" s="36"/>
      <c r="K76" s="191">
        <v>0</v>
      </c>
      <c r="L76" s="35">
        <v>0</v>
      </c>
      <c r="M76" s="557">
        <v>0</v>
      </c>
      <c r="N76" s="72"/>
      <c r="O76" s="39"/>
      <c r="P76" s="72"/>
      <c r="Q76" s="38"/>
      <c r="R76" s="37"/>
      <c r="S76" s="39"/>
      <c r="T76" s="90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2"/>
      <c r="AP76" s="2"/>
      <c r="AQ76" s="23">
        <v>0</v>
      </c>
      <c r="AR76" s="23">
        <v>0</v>
      </c>
      <c r="AS76" s="23">
        <v>0</v>
      </c>
      <c r="AT76" s="23">
        <v>0</v>
      </c>
      <c r="AU76" s="23">
        <v>0</v>
      </c>
      <c r="AV76" s="23">
        <v>0</v>
      </c>
      <c r="AW76" s="23">
        <v>0</v>
      </c>
      <c r="AX76" s="23">
        <v>0</v>
      </c>
      <c r="AY76" s="23">
        <v>0</v>
      </c>
      <c r="AZ76" s="23">
        <v>0</v>
      </c>
      <c r="BA76" s="23">
        <v>0</v>
      </c>
      <c r="BB76" s="23">
        <v>0</v>
      </c>
      <c r="BC76" s="23">
        <v>0</v>
      </c>
      <c r="BD76" s="23">
        <v>0</v>
      </c>
      <c r="BE76" s="23">
        <v>0</v>
      </c>
      <c r="BF76" s="23">
        <v>0</v>
      </c>
      <c r="BG76" s="23">
        <v>0</v>
      </c>
      <c r="BH76" s="23">
        <v>0</v>
      </c>
      <c r="BI76" s="23">
        <v>0</v>
      </c>
      <c r="BJ76" s="23">
        <v>0</v>
      </c>
      <c r="BK76" s="23">
        <v>0</v>
      </c>
      <c r="BL76" s="23">
        <v>0</v>
      </c>
      <c r="BM76" s="23">
        <v>0</v>
      </c>
      <c r="BN76" s="23">
        <v>0</v>
      </c>
      <c r="BO76" s="23">
        <v>0</v>
      </c>
      <c r="BP76" s="23">
        <v>0</v>
      </c>
      <c r="BQ76" s="23">
        <v>0</v>
      </c>
      <c r="BR76" s="23">
        <v>0</v>
      </c>
      <c r="BS76" s="23">
        <v>0</v>
      </c>
      <c r="BT76" s="23">
        <v>0</v>
      </c>
      <c r="BU76" s="23">
        <v>0</v>
      </c>
      <c r="BV76" s="23">
        <v>0</v>
      </c>
      <c r="BW76" s="23">
        <v>0</v>
      </c>
      <c r="BX76" s="23">
        <v>0</v>
      </c>
      <c r="BY76" s="23">
        <v>0</v>
      </c>
      <c r="BZ76" s="23">
        <v>0</v>
      </c>
      <c r="CA76" s="23">
        <v>0</v>
      </c>
      <c r="CB76" s="23">
        <v>0</v>
      </c>
      <c r="CC76" s="23">
        <v>0</v>
      </c>
      <c r="CD76" s="23">
        <v>0</v>
      </c>
      <c r="CE76" s="2">
        <v>1</v>
      </c>
      <c r="CF76" s="2"/>
      <c r="CG76" s="2"/>
      <c r="CH76" s="2"/>
      <c r="CI76" s="2">
        <v>0</v>
      </c>
      <c r="CJ76" s="2">
        <v>0</v>
      </c>
      <c r="CK76" s="2">
        <v>0</v>
      </c>
      <c r="CL76" s="2">
        <v>0</v>
      </c>
      <c r="CM76" s="2">
        <v>0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32"/>
      <c r="DM76" s="32"/>
      <c r="DN76" s="32"/>
      <c r="DO76" s="32"/>
      <c r="DP76" s="2"/>
      <c r="DQ76" s="2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</row>
    <row r="77" spans="1:136" s="33" customFormat="1" ht="12.75" customHeight="1" hidden="1">
      <c r="A77" s="627" t="s">
        <v>24</v>
      </c>
      <c r="B77" s="628"/>
      <c r="C77" s="592"/>
      <c r="D77" s="24"/>
      <c r="E77" s="25"/>
      <c r="F77" s="25"/>
      <c r="G77" s="25"/>
      <c r="H77" s="525"/>
      <c r="I77" s="554">
        <v>0</v>
      </c>
      <c r="J77" s="27"/>
      <c r="K77" s="159">
        <v>0</v>
      </c>
      <c r="L77" s="26">
        <v>0</v>
      </c>
      <c r="M77" s="555">
        <v>0</v>
      </c>
      <c r="N77" s="71"/>
      <c r="O77" s="30"/>
      <c r="P77" s="71"/>
      <c r="Q77" s="29"/>
      <c r="R77" s="28"/>
      <c r="S77" s="30"/>
      <c r="T77" s="90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2"/>
      <c r="AP77" s="2"/>
      <c r="AQ77" s="23">
        <v>0</v>
      </c>
      <c r="AR77" s="23">
        <v>0</v>
      </c>
      <c r="AS77" s="23">
        <v>0</v>
      </c>
      <c r="AT77" s="23">
        <v>0</v>
      </c>
      <c r="AU77" s="23">
        <v>0</v>
      </c>
      <c r="AV77" s="23">
        <v>0</v>
      </c>
      <c r="AW77" s="23">
        <v>0</v>
      </c>
      <c r="AX77" s="23">
        <v>0</v>
      </c>
      <c r="AY77" s="23">
        <v>0</v>
      </c>
      <c r="AZ77" s="23">
        <v>0</v>
      </c>
      <c r="BA77" s="23">
        <v>0</v>
      </c>
      <c r="BB77" s="23">
        <v>0</v>
      </c>
      <c r="BC77" s="23">
        <v>0</v>
      </c>
      <c r="BD77" s="23">
        <v>0</v>
      </c>
      <c r="BE77" s="23">
        <v>0</v>
      </c>
      <c r="BF77" s="23">
        <v>0</v>
      </c>
      <c r="BG77" s="23">
        <v>0</v>
      </c>
      <c r="BH77" s="23">
        <v>0</v>
      </c>
      <c r="BI77" s="23">
        <v>0</v>
      </c>
      <c r="BJ77" s="23">
        <v>0</v>
      </c>
      <c r="BK77" s="23">
        <v>0</v>
      </c>
      <c r="BL77" s="23">
        <v>0</v>
      </c>
      <c r="BM77" s="23">
        <v>0</v>
      </c>
      <c r="BN77" s="23">
        <v>0</v>
      </c>
      <c r="BO77" s="23">
        <v>0</v>
      </c>
      <c r="BP77" s="23">
        <v>0</v>
      </c>
      <c r="BQ77" s="23">
        <v>0</v>
      </c>
      <c r="BR77" s="23">
        <v>0</v>
      </c>
      <c r="BS77" s="23">
        <v>0</v>
      </c>
      <c r="BT77" s="23">
        <v>0</v>
      </c>
      <c r="BU77" s="23">
        <v>0</v>
      </c>
      <c r="BV77" s="23">
        <v>0</v>
      </c>
      <c r="BW77" s="23">
        <v>0</v>
      </c>
      <c r="BX77" s="23">
        <v>0</v>
      </c>
      <c r="BY77" s="23">
        <v>0</v>
      </c>
      <c r="BZ77" s="23">
        <v>0</v>
      </c>
      <c r="CA77" s="23">
        <v>0</v>
      </c>
      <c r="CB77" s="23">
        <v>0</v>
      </c>
      <c r="CC77" s="23">
        <v>0</v>
      </c>
      <c r="CD77" s="23">
        <v>0</v>
      </c>
      <c r="CE77" s="2">
        <v>1</v>
      </c>
      <c r="CF77" s="2"/>
      <c r="CG77" s="2"/>
      <c r="CH77" s="2"/>
      <c r="CI77" s="2">
        <v>0</v>
      </c>
      <c r="CJ77" s="2">
        <v>0</v>
      </c>
      <c r="CK77" s="2">
        <v>0</v>
      </c>
      <c r="CL77" s="2">
        <v>0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32"/>
      <c r="DM77" s="32"/>
      <c r="DN77" s="32"/>
      <c r="DO77" s="32"/>
      <c r="DP77" s="2"/>
      <c r="DQ77" s="2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</row>
    <row r="78" spans="1:136" s="33" customFormat="1" ht="12.75" customHeight="1" hidden="1">
      <c r="A78" s="627" t="s">
        <v>24</v>
      </c>
      <c r="B78" s="628"/>
      <c r="C78" s="592"/>
      <c r="D78" s="24"/>
      <c r="E78" s="25"/>
      <c r="F78" s="25"/>
      <c r="G78" s="25"/>
      <c r="H78" s="525"/>
      <c r="I78" s="554">
        <v>0</v>
      </c>
      <c r="J78" s="27"/>
      <c r="K78" s="159">
        <v>0</v>
      </c>
      <c r="L78" s="26">
        <v>0</v>
      </c>
      <c r="M78" s="555">
        <v>0</v>
      </c>
      <c r="N78" s="71"/>
      <c r="O78" s="30"/>
      <c r="P78" s="71"/>
      <c r="Q78" s="29"/>
      <c r="R78" s="28"/>
      <c r="S78" s="30"/>
      <c r="T78" s="90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2"/>
      <c r="AP78" s="2"/>
      <c r="AQ78" s="23">
        <v>0</v>
      </c>
      <c r="AR78" s="23">
        <v>0</v>
      </c>
      <c r="AS78" s="23">
        <v>0</v>
      </c>
      <c r="AT78" s="23">
        <v>0</v>
      </c>
      <c r="AU78" s="23">
        <v>0</v>
      </c>
      <c r="AV78" s="23">
        <v>0</v>
      </c>
      <c r="AW78" s="23">
        <v>0</v>
      </c>
      <c r="AX78" s="23">
        <v>0</v>
      </c>
      <c r="AY78" s="23">
        <v>0</v>
      </c>
      <c r="AZ78" s="23">
        <v>0</v>
      </c>
      <c r="BA78" s="23">
        <v>0</v>
      </c>
      <c r="BB78" s="23">
        <v>0</v>
      </c>
      <c r="BC78" s="23">
        <v>0</v>
      </c>
      <c r="BD78" s="23">
        <v>0</v>
      </c>
      <c r="BE78" s="23">
        <v>0</v>
      </c>
      <c r="BF78" s="23">
        <v>0</v>
      </c>
      <c r="BG78" s="23">
        <v>0</v>
      </c>
      <c r="BH78" s="23">
        <v>0</v>
      </c>
      <c r="BI78" s="23">
        <v>0</v>
      </c>
      <c r="BJ78" s="23">
        <v>0</v>
      </c>
      <c r="BK78" s="23">
        <v>0</v>
      </c>
      <c r="BL78" s="23">
        <v>0</v>
      </c>
      <c r="BM78" s="23">
        <v>0</v>
      </c>
      <c r="BN78" s="23">
        <v>0</v>
      </c>
      <c r="BO78" s="23">
        <v>0</v>
      </c>
      <c r="BP78" s="23">
        <v>0</v>
      </c>
      <c r="BQ78" s="23">
        <v>0</v>
      </c>
      <c r="BR78" s="23">
        <v>0</v>
      </c>
      <c r="BS78" s="23">
        <v>0</v>
      </c>
      <c r="BT78" s="23">
        <v>0</v>
      </c>
      <c r="BU78" s="23">
        <v>0</v>
      </c>
      <c r="BV78" s="23">
        <v>0</v>
      </c>
      <c r="BW78" s="23">
        <v>0</v>
      </c>
      <c r="BX78" s="23">
        <v>0</v>
      </c>
      <c r="BY78" s="23">
        <v>0</v>
      </c>
      <c r="BZ78" s="23">
        <v>0</v>
      </c>
      <c r="CA78" s="23">
        <v>0</v>
      </c>
      <c r="CB78" s="23">
        <v>0</v>
      </c>
      <c r="CC78" s="23">
        <v>0</v>
      </c>
      <c r="CD78" s="23">
        <v>0</v>
      </c>
      <c r="CE78" s="2">
        <v>1</v>
      </c>
      <c r="CF78" s="2"/>
      <c r="CG78" s="2"/>
      <c r="CH78" s="2"/>
      <c r="CI78" s="2">
        <v>0</v>
      </c>
      <c r="CJ78" s="2">
        <v>0</v>
      </c>
      <c r="CK78" s="2">
        <v>0</v>
      </c>
      <c r="CL78" s="2">
        <v>0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32"/>
      <c r="DM78" s="32"/>
      <c r="DN78" s="32"/>
      <c r="DO78" s="32"/>
      <c r="DP78" s="2"/>
      <c r="DQ78" s="2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</row>
    <row r="79" spans="1:136" s="33" customFormat="1" ht="12.75" customHeight="1" hidden="1">
      <c r="A79" s="629" t="s">
        <v>24</v>
      </c>
      <c r="B79" s="630"/>
      <c r="C79" s="593"/>
      <c r="D79" s="34"/>
      <c r="E79" s="25"/>
      <c r="F79" s="25"/>
      <c r="G79" s="25"/>
      <c r="H79" s="525"/>
      <c r="I79" s="556">
        <v>0</v>
      </c>
      <c r="J79" s="36"/>
      <c r="K79" s="191">
        <v>0</v>
      </c>
      <c r="L79" s="35">
        <v>0</v>
      </c>
      <c r="M79" s="557">
        <v>0</v>
      </c>
      <c r="N79" s="72"/>
      <c r="O79" s="39"/>
      <c r="P79" s="72"/>
      <c r="Q79" s="38"/>
      <c r="R79" s="37"/>
      <c r="S79" s="39"/>
      <c r="T79" s="90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2"/>
      <c r="AP79" s="2"/>
      <c r="AQ79" s="23">
        <v>0</v>
      </c>
      <c r="AR79" s="23">
        <v>0</v>
      </c>
      <c r="AS79" s="23">
        <v>0</v>
      </c>
      <c r="AT79" s="23">
        <v>0</v>
      </c>
      <c r="AU79" s="23">
        <v>0</v>
      </c>
      <c r="AV79" s="23">
        <v>0</v>
      </c>
      <c r="AW79" s="23">
        <v>0</v>
      </c>
      <c r="AX79" s="23">
        <v>0</v>
      </c>
      <c r="AY79" s="23">
        <v>0</v>
      </c>
      <c r="AZ79" s="23">
        <v>0</v>
      </c>
      <c r="BA79" s="23">
        <v>0</v>
      </c>
      <c r="BB79" s="23">
        <v>0</v>
      </c>
      <c r="BC79" s="23">
        <v>0</v>
      </c>
      <c r="BD79" s="23">
        <v>0</v>
      </c>
      <c r="BE79" s="23">
        <v>0</v>
      </c>
      <c r="BF79" s="23">
        <v>0</v>
      </c>
      <c r="BG79" s="23">
        <v>0</v>
      </c>
      <c r="BH79" s="23">
        <v>0</v>
      </c>
      <c r="BI79" s="23">
        <v>0</v>
      </c>
      <c r="BJ79" s="23">
        <v>0</v>
      </c>
      <c r="BK79" s="23">
        <v>0</v>
      </c>
      <c r="BL79" s="23">
        <v>0</v>
      </c>
      <c r="BM79" s="23">
        <v>0</v>
      </c>
      <c r="BN79" s="23">
        <v>0</v>
      </c>
      <c r="BO79" s="23">
        <v>0</v>
      </c>
      <c r="BP79" s="23">
        <v>0</v>
      </c>
      <c r="BQ79" s="23">
        <v>0</v>
      </c>
      <c r="BR79" s="23">
        <v>0</v>
      </c>
      <c r="BS79" s="23">
        <v>0</v>
      </c>
      <c r="BT79" s="23">
        <v>0</v>
      </c>
      <c r="BU79" s="23">
        <v>0</v>
      </c>
      <c r="BV79" s="23">
        <v>0</v>
      </c>
      <c r="BW79" s="23">
        <v>0</v>
      </c>
      <c r="BX79" s="23">
        <v>0</v>
      </c>
      <c r="BY79" s="23">
        <v>0</v>
      </c>
      <c r="BZ79" s="23">
        <v>0</v>
      </c>
      <c r="CA79" s="23">
        <v>0</v>
      </c>
      <c r="CB79" s="23">
        <v>0</v>
      </c>
      <c r="CC79" s="23">
        <v>0</v>
      </c>
      <c r="CD79" s="23">
        <v>0</v>
      </c>
      <c r="CE79" s="2">
        <v>1</v>
      </c>
      <c r="CF79" s="2"/>
      <c r="CG79" s="2"/>
      <c r="CH79" s="2"/>
      <c r="CI79" s="2">
        <v>0</v>
      </c>
      <c r="CJ79" s="2">
        <v>0</v>
      </c>
      <c r="CK79" s="2">
        <v>0</v>
      </c>
      <c r="CL79" s="2">
        <v>0</v>
      </c>
      <c r="CM79" s="2">
        <v>0</v>
      </c>
      <c r="CN79" s="2">
        <v>0</v>
      </c>
      <c r="CO79" s="2">
        <v>0</v>
      </c>
      <c r="CP79" s="2">
        <v>0</v>
      </c>
      <c r="CQ79" s="2">
        <v>0</v>
      </c>
      <c r="CR79" s="2">
        <v>0</v>
      </c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32"/>
      <c r="DM79" s="32"/>
      <c r="DN79" s="32"/>
      <c r="DO79" s="32"/>
      <c r="DP79" s="2"/>
      <c r="DQ79" s="2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</row>
    <row r="80" spans="1:136" s="33" customFormat="1" ht="12.75" customHeight="1" hidden="1">
      <c r="A80" s="629" t="s">
        <v>24</v>
      </c>
      <c r="B80" s="630"/>
      <c r="C80" s="593"/>
      <c r="D80" s="34"/>
      <c r="E80" s="25"/>
      <c r="F80" s="25"/>
      <c r="G80" s="25"/>
      <c r="H80" s="525"/>
      <c r="I80" s="556">
        <v>0</v>
      </c>
      <c r="J80" s="36"/>
      <c r="K80" s="191">
        <v>0</v>
      </c>
      <c r="L80" s="35">
        <v>0</v>
      </c>
      <c r="M80" s="557">
        <v>0</v>
      </c>
      <c r="N80" s="72"/>
      <c r="O80" s="39"/>
      <c r="P80" s="72"/>
      <c r="Q80" s="38"/>
      <c r="R80" s="37"/>
      <c r="S80" s="39"/>
      <c r="T80" s="90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2"/>
      <c r="AP80" s="2"/>
      <c r="AQ80" s="23">
        <v>0</v>
      </c>
      <c r="AR80" s="23">
        <v>0</v>
      </c>
      <c r="AS80" s="23">
        <v>0</v>
      </c>
      <c r="AT80" s="23">
        <v>0</v>
      </c>
      <c r="AU80" s="23">
        <v>0</v>
      </c>
      <c r="AV80" s="23">
        <v>0</v>
      </c>
      <c r="AW80" s="23">
        <v>0</v>
      </c>
      <c r="AX80" s="23">
        <v>0</v>
      </c>
      <c r="AY80" s="23">
        <v>0</v>
      </c>
      <c r="AZ80" s="23">
        <v>0</v>
      </c>
      <c r="BA80" s="23">
        <v>0</v>
      </c>
      <c r="BB80" s="23">
        <v>0</v>
      </c>
      <c r="BC80" s="23">
        <v>0</v>
      </c>
      <c r="BD80" s="23">
        <v>0</v>
      </c>
      <c r="BE80" s="23">
        <v>0</v>
      </c>
      <c r="BF80" s="23">
        <v>0</v>
      </c>
      <c r="BG80" s="23">
        <v>0</v>
      </c>
      <c r="BH80" s="23">
        <v>0</v>
      </c>
      <c r="BI80" s="23">
        <v>0</v>
      </c>
      <c r="BJ80" s="23">
        <v>0</v>
      </c>
      <c r="BK80" s="23">
        <v>0</v>
      </c>
      <c r="BL80" s="23">
        <v>0</v>
      </c>
      <c r="BM80" s="23">
        <v>0</v>
      </c>
      <c r="BN80" s="23">
        <v>0</v>
      </c>
      <c r="BO80" s="23">
        <v>0</v>
      </c>
      <c r="BP80" s="23">
        <v>0</v>
      </c>
      <c r="BQ80" s="23">
        <v>0</v>
      </c>
      <c r="BR80" s="23">
        <v>0</v>
      </c>
      <c r="BS80" s="23">
        <v>0</v>
      </c>
      <c r="BT80" s="23">
        <v>0</v>
      </c>
      <c r="BU80" s="23">
        <v>0</v>
      </c>
      <c r="BV80" s="23">
        <v>0</v>
      </c>
      <c r="BW80" s="23">
        <v>0</v>
      </c>
      <c r="BX80" s="23">
        <v>0</v>
      </c>
      <c r="BY80" s="23">
        <v>0</v>
      </c>
      <c r="BZ80" s="23">
        <v>0</v>
      </c>
      <c r="CA80" s="23">
        <v>0</v>
      </c>
      <c r="CB80" s="23">
        <v>0</v>
      </c>
      <c r="CC80" s="23">
        <v>0</v>
      </c>
      <c r="CD80" s="23">
        <v>0</v>
      </c>
      <c r="CE80" s="2">
        <v>1</v>
      </c>
      <c r="CF80" s="2"/>
      <c r="CG80" s="2"/>
      <c r="CH80" s="2"/>
      <c r="CI80" s="2">
        <v>0</v>
      </c>
      <c r="CJ80" s="2">
        <v>0</v>
      </c>
      <c r="CK80" s="2">
        <v>0</v>
      </c>
      <c r="CL80" s="2">
        <v>0</v>
      </c>
      <c r="CM80" s="2">
        <v>0</v>
      </c>
      <c r="CN80" s="2">
        <v>0</v>
      </c>
      <c r="CO80" s="2">
        <v>0</v>
      </c>
      <c r="CP80" s="2">
        <v>0</v>
      </c>
      <c r="CQ80" s="2">
        <v>0</v>
      </c>
      <c r="CR80" s="2">
        <v>0</v>
      </c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32"/>
      <c r="DM80" s="32"/>
      <c r="DN80" s="32"/>
      <c r="DO80" s="32"/>
      <c r="DP80" s="2"/>
      <c r="DQ80" s="2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</row>
    <row r="81" spans="1:136" s="33" customFormat="1" ht="12.75" customHeight="1" hidden="1">
      <c r="A81" s="627" t="s">
        <v>24</v>
      </c>
      <c r="B81" s="628"/>
      <c r="C81" s="592"/>
      <c r="D81" s="24"/>
      <c r="E81" s="25"/>
      <c r="F81" s="25"/>
      <c r="G81" s="25"/>
      <c r="H81" s="525"/>
      <c r="I81" s="554">
        <v>0</v>
      </c>
      <c r="J81" s="27"/>
      <c r="K81" s="159">
        <v>0</v>
      </c>
      <c r="L81" s="26">
        <v>0</v>
      </c>
      <c r="M81" s="555">
        <v>0</v>
      </c>
      <c r="N81" s="71"/>
      <c r="O81" s="30"/>
      <c r="P81" s="71"/>
      <c r="Q81" s="29"/>
      <c r="R81" s="28"/>
      <c r="S81" s="30"/>
      <c r="T81" s="90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2"/>
      <c r="AP81" s="2"/>
      <c r="AQ81" s="23">
        <v>0</v>
      </c>
      <c r="AR81" s="23">
        <v>0</v>
      </c>
      <c r="AS81" s="23">
        <v>0</v>
      </c>
      <c r="AT81" s="23">
        <v>0</v>
      </c>
      <c r="AU81" s="23">
        <v>0</v>
      </c>
      <c r="AV81" s="23">
        <v>0</v>
      </c>
      <c r="AW81" s="23">
        <v>0</v>
      </c>
      <c r="AX81" s="23">
        <v>0</v>
      </c>
      <c r="AY81" s="23">
        <v>0</v>
      </c>
      <c r="AZ81" s="23">
        <v>0</v>
      </c>
      <c r="BA81" s="23">
        <v>0</v>
      </c>
      <c r="BB81" s="23">
        <v>0</v>
      </c>
      <c r="BC81" s="23">
        <v>0</v>
      </c>
      <c r="BD81" s="23">
        <v>0</v>
      </c>
      <c r="BE81" s="23">
        <v>0</v>
      </c>
      <c r="BF81" s="23">
        <v>0</v>
      </c>
      <c r="BG81" s="23">
        <v>0</v>
      </c>
      <c r="BH81" s="23">
        <v>0</v>
      </c>
      <c r="BI81" s="23">
        <v>0</v>
      </c>
      <c r="BJ81" s="23">
        <v>0</v>
      </c>
      <c r="BK81" s="23">
        <v>0</v>
      </c>
      <c r="BL81" s="23">
        <v>0</v>
      </c>
      <c r="BM81" s="23">
        <v>0</v>
      </c>
      <c r="BN81" s="23">
        <v>0</v>
      </c>
      <c r="BO81" s="23">
        <v>0</v>
      </c>
      <c r="BP81" s="23">
        <v>0</v>
      </c>
      <c r="BQ81" s="23">
        <v>0</v>
      </c>
      <c r="BR81" s="23">
        <v>0</v>
      </c>
      <c r="BS81" s="23">
        <v>0</v>
      </c>
      <c r="BT81" s="23">
        <v>0</v>
      </c>
      <c r="BU81" s="23">
        <v>0</v>
      </c>
      <c r="BV81" s="23">
        <v>0</v>
      </c>
      <c r="BW81" s="23">
        <v>0</v>
      </c>
      <c r="BX81" s="23">
        <v>0</v>
      </c>
      <c r="BY81" s="23">
        <v>0</v>
      </c>
      <c r="BZ81" s="23">
        <v>0</v>
      </c>
      <c r="CA81" s="23">
        <v>0</v>
      </c>
      <c r="CB81" s="23">
        <v>0</v>
      </c>
      <c r="CC81" s="23">
        <v>0</v>
      </c>
      <c r="CD81" s="23">
        <v>0</v>
      </c>
      <c r="CE81" s="2">
        <v>1</v>
      </c>
      <c r="CF81" s="2"/>
      <c r="CG81" s="2"/>
      <c r="CH81" s="2"/>
      <c r="CI81" s="2">
        <v>0</v>
      </c>
      <c r="CJ81" s="2">
        <v>0</v>
      </c>
      <c r="CK81" s="2">
        <v>0</v>
      </c>
      <c r="CL81" s="2">
        <v>0</v>
      </c>
      <c r="CM81" s="2">
        <v>0</v>
      </c>
      <c r="CN81" s="2">
        <v>0</v>
      </c>
      <c r="CO81" s="2">
        <v>0</v>
      </c>
      <c r="CP81" s="2">
        <v>0</v>
      </c>
      <c r="CQ81" s="2">
        <v>0</v>
      </c>
      <c r="CR81" s="2">
        <v>0</v>
      </c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32"/>
      <c r="DM81" s="32"/>
      <c r="DN81" s="32"/>
      <c r="DO81" s="32"/>
      <c r="DP81" s="2"/>
      <c r="DQ81" s="2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</row>
    <row r="82" spans="1:136" s="33" customFormat="1" ht="12.75" customHeight="1" hidden="1">
      <c r="A82" s="627" t="s">
        <v>24</v>
      </c>
      <c r="B82" s="628"/>
      <c r="C82" s="592"/>
      <c r="D82" s="24"/>
      <c r="E82" s="25"/>
      <c r="F82" s="25"/>
      <c r="G82" s="25"/>
      <c r="H82" s="525"/>
      <c r="I82" s="554">
        <v>0</v>
      </c>
      <c r="J82" s="27"/>
      <c r="K82" s="159">
        <v>0</v>
      </c>
      <c r="L82" s="26">
        <v>0</v>
      </c>
      <c r="M82" s="555">
        <v>0</v>
      </c>
      <c r="N82" s="71"/>
      <c r="O82" s="30"/>
      <c r="P82" s="71"/>
      <c r="Q82" s="29"/>
      <c r="R82" s="28"/>
      <c r="S82" s="30"/>
      <c r="T82" s="90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2"/>
      <c r="AP82" s="2"/>
      <c r="AQ82" s="23">
        <v>0</v>
      </c>
      <c r="AR82" s="23">
        <v>0</v>
      </c>
      <c r="AS82" s="23">
        <v>0</v>
      </c>
      <c r="AT82" s="23">
        <v>0</v>
      </c>
      <c r="AU82" s="23">
        <v>0</v>
      </c>
      <c r="AV82" s="23">
        <v>0</v>
      </c>
      <c r="AW82" s="23">
        <v>0</v>
      </c>
      <c r="AX82" s="23">
        <v>0</v>
      </c>
      <c r="AY82" s="23">
        <v>0</v>
      </c>
      <c r="AZ82" s="23">
        <v>0</v>
      </c>
      <c r="BA82" s="23">
        <v>0</v>
      </c>
      <c r="BB82" s="23">
        <v>0</v>
      </c>
      <c r="BC82" s="23">
        <v>0</v>
      </c>
      <c r="BD82" s="23">
        <v>0</v>
      </c>
      <c r="BE82" s="23">
        <v>0</v>
      </c>
      <c r="BF82" s="23">
        <v>0</v>
      </c>
      <c r="BG82" s="23">
        <v>0</v>
      </c>
      <c r="BH82" s="23">
        <v>0</v>
      </c>
      <c r="BI82" s="23">
        <v>0</v>
      </c>
      <c r="BJ82" s="23">
        <v>0</v>
      </c>
      <c r="BK82" s="23">
        <v>0</v>
      </c>
      <c r="BL82" s="23">
        <v>0</v>
      </c>
      <c r="BM82" s="23">
        <v>0</v>
      </c>
      <c r="BN82" s="23">
        <v>0</v>
      </c>
      <c r="BO82" s="23">
        <v>0</v>
      </c>
      <c r="BP82" s="23">
        <v>0</v>
      </c>
      <c r="BQ82" s="23">
        <v>0</v>
      </c>
      <c r="BR82" s="23">
        <v>0</v>
      </c>
      <c r="BS82" s="23">
        <v>0</v>
      </c>
      <c r="BT82" s="23">
        <v>0</v>
      </c>
      <c r="BU82" s="23">
        <v>0</v>
      </c>
      <c r="BV82" s="23">
        <v>0</v>
      </c>
      <c r="BW82" s="23">
        <v>0</v>
      </c>
      <c r="BX82" s="23">
        <v>0</v>
      </c>
      <c r="BY82" s="23">
        <v>0</v>
      </c>
      <c r="BZ82" s="23">
        <v>0</v>
      </c>
      <c r="CA82" s="23">
        <v>0</v>
      </c>
      <c r="CB82" s="23">
        <v>0</v>
      </c>
      <c r="CC82" s="23">
        <v>0</v>
      </c>
      <c r="CD82" s="23">
        <v>0</v>
      </c>
      <c r="CE82" s="2">
        <v>1</v>
      </c>
      <c r="CF82" s="2"/>
      <c r="CG82" s="2"/>
      <c r="CH82" s="2"/>
      <c r="CI82" s="2">
        <v>0</v>
      </c>
      <c r="CJ82" s="2">
        <v>0</v>
      </c>
      <c r="CK82" s="2">
        <v>0</v>
      </c>
      <c r="CL82" s="2">
        <v>0</v>
      </c>
      <c r="CM82" s="2">
        <v>0</v>
      </c>
      <c r="CN82" s="2">
        <v>0</v>
      </c>
      <c r="CO82" s="2">
        <v>0</v>
      </c>
      <c r="CP82" s="2">
        <v>0</v>
      </c>
      <c r="CQ82" s="2">
        <v>0</v>
      </c>
      <c r="CR82" s="2">
        <v>0</v>
      </c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32"/>
      <c r="DM82" s="32"/>
      <c r="DN82" s="32"/>
      <c r="DO82" s="32"/>
      <c r="DP82" s="2"/>
      <c r="DQ82" s="2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</row>
    <row r="83" spans="1:136" s="33" customFormat="1" ht="12.75" customHeight="1" hidden="1">
      <c r="A83" s="629" t="s">
        <v>24</v>
      </c>
      <c r="B83" s="630"/>
      <c r="C83" s="593"/>
      <c r="D83" s="34"/>
      <c r="E83" s="25"/>
      <c r="F83" s="25"/>
      <c r="G83" s="25"/>
      <c r="H83" s="525"/>
      <c r="I83" s="556">
        <v>0</v>
      </c>
      <c r="J83" s="36"/>
      <c r="K83" s="191">
        <v>0</v>
      </c>
      <c r="L83" s="35">
        <v>0</v>
      </c>
      <c r="M83" s="557">
        <v>0</v>
      </c>
      <c r="N83" s="72"/>
      <c r="O83" s="39"/>
      <c r="P83" s="72"/>
      <c r="Q83" s="38"/>
      <c r="R83" s="37"/>
      <c r="S83" s="39"/>
      <c r="T83" s="90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2"/>
      <c r="AP83" s="2"/>
      <c r="AQ83" s="23">
        <v>0</v>
      </c>
      <c r="AR83" s="23">
        <v>0</v>
      </c>
      <c r="AS83" s="23">
        <v>0</v>
      </c>
      <c r="AT83" s="23">
        <v>0</v>
      </c>
      <c r="AU83" s="23">
        <v>0</v>
      </c>
      <c r="AV83" s="23">
        <v>0</v>
      </c>
      <c r="AW83" s="23">
        <v>0</v>
      </c>
      <c r="AX83" s="23">
        <v>0</v>
      </c>
      <c r="AY83" s="23">
        <v>0</v>
      </c>
      <c r="AZ83" s="23">
        <v>0</v>
      </c>
      <c r="BA83" s="23">
        <v>0</v>
      </c>
      <c r="BB83" s="23">
        <v>0</v>
      </c>
      <c r="BC83" s="23">
        <v>0</v>
      </c>
      <c r="BD83" s="23">
        <v>0</v>
      </c>
      <c r="BE83" s="23">
        <v>0</v>
      </c>
      <c r="BF83" s="23">
        <v>0</v>
      </c>
      <c r="BG83" s="23">
        <v>0</v>
      </c>
      <c r="BH83" s="23">
        <v>0</v>
      </c>
      <c r="BI83" s="23">
        <v>0</v>
      </c>
      <c r="BJ83" s="23">
        <v>0</v>
      </c>
      <c r="BK83" s="23">
        <v>0</v>
      </c>
      <c r="BL83" s="23">
        <v>0</v>
      </c>
      <c r="BM83" s="23">
        <v>0</v>
      </c>
      <c r="BN83" s="23">
        <v>0</v>
      </c>
      <c r="BO83" s="23">
        <v>0</v>
      </c>
      <c r="BP83" s="23">
        <v>0</v>
      </c>
      <c r="BQ83" s="23">
        <v>0</v>
      </c>
      <c r="BR83" s="23">
        <v>0</v>
      </c>
      <c r="BS83" s="23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3">
        <v>0</v>
      </c>
      <c r="CA83" s="23">
        <v>0</v>
      </c>
      <c r="CB83" s="23">
        <v>0</v>
      </c>
      <c r="CC83" s="23">
        <v>0</v>
      </c>
      <c r="CD83" s="23">
        <v>0</v>
      </c>
      <c r="CE83" s="2">
        <v>1</v>
      </c>
      <c r="CF83" s="2"/>
      <c r="CG83" s="2"/>
      <c r="CH83" s="2"/>
      <c r="CI83" s="2">
        <v>0</v>
      </c>
      <c r="CJ83" s="2">
        <v>0</v>
      </c>
      <c r="CK83" s="2">
        <v>0</v>
      </c>
      <c r="CL83" s="2">
        <v>0</v>
      </c>
      <c r="CM83" s="2">
        <v>0</v>
      </c>
      <c r="CN83" s="2">
        <v>0</v>
      </c>
      <c r="CO83" s="2">
        <v>0</v>
      </c>
      <c r="CP83" s="2">
        <v>0</v>
      </c>
      <c r="CQ83" s="2">
        <v>0</v>
      </c>
      <c r="CR83" s="2">
        <v>0</v>
      </c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32"/>
      <c r="DM83" s="32"/>
      <c r="DN83" s="32"/>
      <c r="DO83" s="32"/>
      <c r="DP83" s="2"/>
      <c r="DQ83" s="2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</row>
    <row r="84" spans="1:136" s="33" customFormat="1" ht="12.75" customHeight="1" hidden="1">
      <c r="A84" s="629" t="s">
        <v>24</v>
      </c>
      <c r="B84" s="630"/>
      <c r="C84" s="593"/>
      <c r="D84" s="34"/>
      <c r="E84" s="25"/>
      <c r="F84" s="25"/>
      <c r="G84" s="25"/>
      <c r="H84" s="525"/>
      <c r="I84" s="556">
        <v>0</v>
      </c>
      <c r="J84" s="36"/>
      <c r="K84" s="191">
        <v>0</v>
      </c>
      <c r="L84" s="35">
        <v>0</v>
      </c>
      <c r="M84" s="557">
        <v>0</v>
      </c>
      <c r="N84" s="72"/>
      <c r="O84" s="39"/>
      <c r="P84" s="72"/>
      <c r="Q84" s="38"/>
      <c r="R84" s="37"/>
      <c r="S84" s="39"/>
      <c r="T84" s="90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2"/>
      <c r="AP84" s="2"/>
      <c r="AQ84" s="23">
        <v>0</v>
      </c>
      <c r="AR84" s="23">
        <v>0</v>
      </c>
      <c r="AS84" s="23">
        <v>0</v>
      </c>
      <c r="AT84" s="23">
        <v>0</v>
      </c>
      <c r="AU84" s="23">
        <v>0</v>
      </c>
      <c r="AV84" s="23">
        <v>0</v>
      </c>
      <c r="AW84" s="23">
        <v>0</v>
      </c>
      <c r="AX84" s="23">
        <v>0</v>
      </c>
      <c r="AY84" s="23">
        <v>0</v>
      </c>
      <c r="AZ84" s="23">
        <v>0</v>
      </c>
      <c r="BA84" s="23">
        <v>0</v>
      </c>
      <c r="BB84" s="23">
        <v>0</v>
      </c>
      <c r="BC84" s="23">
        <v>0</v>
      </c>
      <c r="BD84" s="23">
        <v>0</v>
      </c>
      <c r="BE84" s="23">
        <v>0</v>
      </c>
      <c r="BF84" s="23">
        <v>0</v>
      </c>
      <c r="BG84" s="23">
        <v>0</v>
      </c>
      <c r="BH84" s="23">
        <v>0</v>
      </c>
      <c r="BI84" s="23">
        <v>0</v>
      </c>
      <c r="BJ84" s="23">
        <v>0</v>
      </c>
      <c r="BK84" s="23">
        <v>0</v>
      </c>
      <c r="BL84" s="23">
        <v>0</v>
      </c>
      <c r="BM84" s="23">
        <v>0</v>
      </c>
      <c r="BN84" s="23">
        <v>0</v>
      </c>
      <c r="BO84" s="23">
        <v>0</v>
      </c>
      <c r="BP84" s="23">
        <v>0</v>
      </c>
      <c r="BQ84" s="23">
        <v>0</v>
      </c>
      <c r="BR84" s="23">
        <v>0</v>
      </c>
      <c r="BS84" s="23">
        <v>0</v>
      </c>
      <c r="BT84" s="23">
        <v>0</v>
      </c>
      <c r="BU84" s="23">
        <v>0</v>
      </c>
      <c r="BV84" s="23">
        <v>0</v>
      </c>
      <c r="BW84" s="23">
        <v>0</v>
      </c>
      <c r="BX84" s="23">
        <v>0</v>
      </c>
      <c r="BY84" s="23">
        <v>0</v>
      </c>
      <c r="BZ84" s="23">
        <v>0</v>
      </c>
      <c r="CA84" s="23">
        <v>0</v>
      </c>
      <c r="CB84" s="23">
        <v>0</v>
      </c>
      <c r="CC84" s="23">
        <v>0</v>
      </c>
      <c r="CD84" s="23">
        <v>0</v>
      </c>
      <c r="CE84" s="2">
        <v>1</v>
      </c>
      <c r="CF84" s="2"/>
      <c r="CG84" s="2"/>
      <c r="CH84" s="2"/>
      <c r="CI84" s="2">
        <v>0</v>
      </c>
      <c r="CJ84" s="2">
        <v>0</v>
      </c>
      <c r="CK84" s="2">
        <v>0</v>
      </c>
      <c r="CL84" s="2">
        <v>0</v>
      </c>
      <c r="CM84" s="2">
        <v>0</v>
      </c>
      <c r="CN84" s="2">
        <v>0</v>
      </c>
      <c r="CO84" s="2">
        <v>0</v>
      </c>
      <c r="CP84" s="2">
        <v>0</v>
      </c>
      <c r="CQ84" s="2">
        <v>0</v>
      </c>
      <c r="CR84" s="2">
        <v>0</v>
      </c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32"/>
      <c r="DM84" s="32"/>
      <c r="DN84" s="32"/>
      <c r="DO84" s="32"/>
      <c r="DP84" s="2"/>
      <c r="DQ84" s="2"/>
      <c r="DR84" s="31"/>
      <c r="DS84" s="31"/>
      <c r="DT84" s="31"/>
      <c r="DU84" s="31"/>
      <c r="DV84" s="31"/>
      <c r="DW84" s="31"/>
      <c r="DX84" s="31"/>
      <c r="DY84" s="31"/>
      <c r="DZ84" s="31"/>
      <c r="EA84" s="31"/>
      <c r="EB84" s="31"/>
      <c r="EC84" s="31"/>
      <c r="ED84" s="31"/>
      <c r="EE84" s="31"/>
      <c r="EF84" s="31"/>
    </row>
    <row r="85" spans="1:136" s="33" customFormat="1" ht="12.75" customHeight="1" hidden="1">
      <c r="A85" s="627" t="s">
        <v>24</v>
      </c>
      <c r="B85" s="628"/>
      <c r="C85" s="592"/>
      <c r="D85" s="24"/>
      <c r="E85" s="25"/>
      <c r="F85" s="25"/>
      <c r="G85" s="25"/>
      <c r="H85" s="525"/>
      <c r="I85" s="554">
        <v>0</v>
      </c>
      <c r="J85" s="27"/>
      <c r="K85" s="159">
        <v>0</v>
      </c>
      <c r="L85" s="26">
        <v>0</v>
      </c>
      <c r="M85" s="555">
        <v>0</v>
      </c>
      <c r="N85" s="71"/>
      <c r="O85" s="30"/>
      <c r="P85" s="71"/>
      <c r="Q85" s="29"/>
      <c r="R85" s="28"/>
      <c r="S85" s="30"/>
      <c r="T85" s="90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2"/>
      <c r="AP85" s="2"/>
      <c r="AQ85" s="23">
        <v>0</v>
      </c>
      <c r="AR85" s="23">
        <v>0</v>
      </c>
      <c r="AS85" s="23">
        <v>0</v>
      </c>
      <c r="AT85" s="23">
        <v>0</v>
      </c>
      <c r="AU85" s="23">
        <v>0</v>
      </c>
      <c r="AV85" s="23">
        <v>0</v>
      </c>
      <c r="AW85" s="23">
        <v>0</v>
      </c>
      <c r="AX85" s="23">
        <v>0</v>
      </c>
      <c r="AY85" s="23">
        <v>0</v>
      </c>
      <c r="AZ85" s="23">
        <v>0</v>
      </c>
      <c r="BA85" s="23">
        <v>0</v>
      </c>
      <c r="BB85" s="23">
        <v>0</v>
      </c>
      <c r="BC85" s="23">
        <v>0</v>
      </c>
      <c r="BD85" s="23">
        <v>0</v>
      </c>
      <c r="BE85" s="23">
        <v>0</v>
      </c>
      <c r="BF85" s="23">
        <v>0</v>
      </c>
      <c r="BG85" s="23">
        <v>0</v>
      </c>
      <c r="BH85" s="23">
        <v>0</v>
      </c>
      <c r="BI85" s="23">
        <v>0</v>
      </c>
      <c r="BJ85" s="23">
        <v>0</v>
      </c>
      <c r="BK85" s="23">
        <v>0</v>
      </c>
      <c r="BL85" s="23">
        <v>0</v>
      </c>
      <c r="BM85" s="23">
        <v>0</v>
      </c>
      <c r="BN85" s="23">
        <v>0</v>
      </c>
      <c r="BO85" s="23">
        <v>0</v>
      </c>
      <c r="BP85" s="23">
        <v>0</v>
      </c>
      <c r="BQ85" s="23">
        <v>0</v>
      </c>
      <c r="BR85" s="23">
        <v>0</v>
      </c>
      <c r="BS85" s="23">
        <v>0</v>
      </c>
      <c r="BT85" s="23">
        <v>0</v>
      </c>
      <c r="BU85" s="23">
        <v>0</v>
      </c>
      <c r="BV85" s="23">
        <v>0</v>
      </c>
      <c r="BW85" s="23">
        <v>0</v>
      </c>
      <c r="BX85" s="23">
        <v>0</v>
      </c>
      <c r="BY85" s="23">
        <v>0</v>
      </c>
      <c r="BZ85" s="23">
        <v>0</v>
      </c>
      <c r="CA85" s="23">
        <v>0</v>
      </c>
      <c r="CB85" s="23">
        <v>0</v>
      </c>
      <c r="CC85" s="23">
        <v>0</v>
      </c>
      <c r="CD85" s="23">
        <v>0</v>
      </c>
      <c r="CE85" s="2">
        <v>1</v>
      </c>
      <c r="CF85" s="2"/>
      <c r="CG85" s="2"/>
      <c r="CH85" s="2"/>
      <c r="CI85" s="2">
        <v>0</v>
      </c>
      <c r="CJ85" s="2">
        <v>0</v>
      </c>
      <c r="CK85" s="2">
        <v>0</v>
      </c>
      <c r="CL85" s="2">
        <v>0</v>
      </c>
      <c r="CM85" s="2">
        <v>0</v>
      </c>
      <c r="CN85" s="2">
        <v>0</v>
      </c>
      <c r="CO85" s="2">
        <v>0</v>
      </c>
      <c r="CP85" s="2">
        <v>0</v>
      </c>
      <c r="CQ85" s="2">
        <v>0</v>
      </c>
      <c r="CR85" s="2">
        <v>0</v>
      </c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32"/>
      <c r="DM85" s="32"/>
      <c r="DN85" s="32"/>
      <c r="DO85" s="32"/>
      <c r="DP85" s="2"/>
      <c r="DQ85" s="2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</row>
    <row r="86" spans="1:136" s="33" customFormat="1" ht="12.75" customHeight="1" hidden="1">
      <c r="A86" s="627" t="s">
        <v>24</v>
      </c>
      <c r="B86" s="628"/>
      <c r="C86" s="592"/>
      <c r="D86" s="24"/>
      <c r="E86" s="25"/>
      <c r="F86" s="25"/>
      <c r="G86" s="25"/>
      <c r="H86" s="525"/>
      <c r="I86" s="554">
        <v>0</v>
      </c>
      <c r="J86" s="27"/>
      <c r="K86" s="159">
        <v>0</v>
      </c>
      <c r="L86" s="26">
        <v>0</v>
      </c>
      <c r="M86" s="555">
        <v>0</v>
      </c>
      <c r="N86" s="71"/>
      <c r="O86" s="30"/>
      <c r="P86" s="71"/>
      <c r="Q86" s="29"/>
      <c r="R86" s="28"/>
      <c r="S86" s="30"/>
      <c r="T86" s="90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2"/>
      <c r="AP86" s="2"/>
      <c r="AQ86" s="23">
        <v>0</v>
      </c>
      <c r="AR86" s="23">
        <v>0</v>
      </c>
      <c r="AS86" s="23">
        <v>0</v>
      </c>
      <c r="AT86" s="23">
        <v>0</v>
      </c>
      <c r="AU86" s="23">
        <v>0</v>
      </c>
      <c r="AV86" s="23">
        <v>0</v>
      </c>
      <c r="AW86" s="23">
        <v>0</v>
      </c>
      <c r="AX86" s="23">
        <v>0</v>
      </c>
      <c r="AY86" s="23">
        <v>0</v>
      </c>
      <c r="AZ86" s="23">
        <v>0</v>
      </c>
      <c r="BA86" s="23">
        <v>0</v>
      </c>
      <c r="BB86" s="23">
        <v>0</v>
      </c>
      <c r="BC86" s="23">
        <v>0</v>
      </c>
      <c r="BD86" s="23">
        <v>0</v>
      </c>
      <c r="BE86" s="23">
        <v>0</v>
      </c>
      <c r="BF86" s="23">
        <v>0</v>
      </c>
      <c r="BG86" s="23">
        <v>0</v>
      </c>
      <c r="BH86" s="23">
        <v>0</v>
      </c>
      <c r="BI86" s="23">
        <v>0</v>
      </c>
      <c r="BJ86" s="23">
        <v>0</v>
      </c>
      <c r="BK86" s="23">
        <v>0</v>
      </c>
      <c r="BL86" s="23">
        <v>0</v>
      </c>
      <c r="BM86" s="23">
        <v>0</v>
      </c>
      <c r="BN86" s="23">
        <v>0</v>
      </c>
      <c r="BO86" s="23">
        <v>0</v>
      </c>
      <c r="BP86" s="23">
        <v>0</v>
      </c>
      <c r="BQ86" s="23">
        <v>0</v>
      </c>
      <c r="BR86" s="23">
        <v>0</v>
      </c>
      <c r="BS86" s="23">
        <v>0</v>
      </c>
      <c r="BT86" s="23">
        <v>0</v>
      </c>
      <c r="BU86" s="23">
        <v>0</v>
      </c>
      <c r="BV86" s="23">
        <v>0</v>
      </c>
      <c r="BW86" s="23">
        <v>0</v>
      </c>
      <c r="BX86" s="23">
        <v>0</v>
      </c>
      <c r="BY86" s="23">
        <v>0</v>
      </c>
      <c r="BZ86" s="23">
        <v>0</v>
      </c>
      <c r="CA86" s="23">
        <v>0</v>
      </c>
      <c r="CB86" s="23">
        <v>0</v>
      </c>
      <c r="CC86" s="23">
        <v>0</v>
      </c>
      <c r="CD86" s="23">
        <v>0</v>
      </c>
      <c r="CE86" s="2">
        <v>1</v>
      </c>
      <c r="CF86" s="2"/>
      <c r="CG86" s="2"/>
      <c r="CH86" s="2"/>
      <c r="CI86" s="2">
        <v>0</v>
      </c>
      <c r="CJ86" s="2">
        <v>0</v>
      </c>
      <c r="CK86" s="2">
        <v>0</v>
      </c>
      <c r="CL86" s="2">
        <v>0</v>
      </c>
      <c r="CM86" s="2">
        <v>0</v>
      </c>
      <c r="CN86" s="2">
        <v>0</v>
      </c>
      <c r="CO86" s="2">
        <v>0</v>
      </c>
      <c r="CP86" s="2">
        <v>0</v>
      </c>
      <c r="CQ86" s="2">
        <v>0</v>
      </c>
      <c r="CR86" s="2">
        <v>0</v>
      </c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32"/>
      <c r="DM86" s="32"/>
      <c r="DN86" s="32"/>
      <c r="DO86" s="32"/>
      <c r="DP86" s="2"/>
      <c r="DQ86" s="2"/>
      <c r="DR86" s="31"/>
      <c r="DS86" s="31"/>
      <c r="DT86" s="31"/>
      <c r="DU86" s="31"/>
      <c r="DV86" s="31"/>
      <c r="DW86" s="31"/>
      <c r="DX86" s="31"/>
      <c r="DY86" s="31"/>
      <c r="DZ86" s="31"/>
      <c r="EA86" s="31"/>
      <c r="EB86" s="31"/>
      <c r="EC86" s="31"/>
      <c r="ED86" s="31"/>
      <c r="EE86" s="31"/>
      <c r="EF86" s="31"/>
    </row>
    <row r="87" spans="1:136" s="33" customFormat="1" ht="12.75" customHeight="1" hidden="1">
      <c r="A87" s="629" t="s">
        <v>24</v>
      </c>
      <c r="B87" s="630"/>
      <c r="C87" s="593"/>
      <c r="D87" s="34"/>
      <c r="E87" s="25"/>
      <c r="F87" s="25"/>
      <c r="G87" s="25"/>
      <c r="H87" s="525"/>
      <c r="I87" s="556">
        <v>0</v>
      </c>
      <c r="J87" s="36"/>
      <c r="K87" s="191">
        <v>0</v>
      </c>
      <c r="L87" s="35">
        <v>0</v>
      </c>
      <c r="M87" s="557">
        <v>0</v>
      </c>
      <c r="N87" s="72"/>
      <c r="O87" s="39"/>
      <c r="P87" s="72"/>
      <c r="Q87" s="38"/>
      <c r="R87" s="37"/>
      <c r="S87" s="39"/>
      <c r="T87" s="90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2"/>
      <c r="AP87" s="2"/>
      <c r="AQ87" s="23">
        <v>0</v>
      </c>
      <c r="AR87" s="23">
        <v>0</v>
      </c>
      <c r="AS87" s="23">
        <v>0</v>
      </c>
      <c r="AT87" s="23">
        <v>0</v>
      </c>
      <c r="AU87" s="23">
        <v>0</v>
      </c>
      <c r="AV87" s="23">
        <v>0</v>
      </c>
      <c r="AW87" s="23">
        <v>0</v>
      </c>
      <c r="AX87" s="23">
        <v>0</v>
      </c>
      <c r="AY87" s="23">
        <v>0</v>
      </c>
      <c r="AZ87" s="23">
        <v>0</v>
      </c>
      <c r="BA87" s="23">
        <v>0</v>
      </c>
      <c r="BB87" s="23">
        <v>0</v>
      </c>
      <c r="BC87" s="23">
        <v>0</v>
      </c>
      <c r="BD87" s="23">
        <v>0</v>
      </c>
      <c r="BE87" s="23">
        <v>0</v>
      </c>
      <c r="BF87" s="23">
        <v>0</v>
      </c>
      <c r="BG87" s="23">
        <v>0</v>
      </c>
      <c r="BH87" s="23">
        <v>0</v>
      </c>
      <c r="BI87" s="23">
        <v>0</v>
      </c>
      <c r="BJ87" s="23">
        <v>0</v>
      </c>
      <c r="BK87" s="23">
        <v>0</v>
      </c>
      <c r="BL87" s="23">
        <v>0</v>
      </c>
      <c r="BM87" s="23">
        <v>0</v>
      </c>
      <c r="BN87" s="23">
        <v>0</v>
      </c>
      <c r="BO87" s="23">
        <v>0</v>
      </c>
      <c r="BP87" s="23">
        <v>0</v>
      </c>
      <c r="BQ87" s="23">
        <v>0</v>
      </c>
      <c r="BR87" s="23">
        <v>0</v>
      </c>
      <c r="BS87" s="23">
        <v>0</v>
      </c>
      <c r="BT87" s="23">
        <v>0</v>
      </c>
      <c r="BU87" s="23">
        <v>0</v>
      </c>
      <c r="BV87" s="23">
        <v>0</v>
      </c>
      <c r="BW87" s="23">
        <v>0</v>
      </c>
      <c r="BX87" s="23">
        <v>0</v>
      </c>
      <c r="BY87" s="23">
        <v>0</v>
      </c>
      <c r="BZ87" s="23">
        <v>0</v>
      </c>
      <c r="CA87" s="23">
        <v>0</v>
      </c>
      <c r="CB87" s="23">
        <v>0</v>
      </c>
      <c r="CC87" s="23">
        <v>0</v>
      </c>
      <c r="CD87" s="23">
        <v>0</v>
      </c>
      <c r="CE87" s="2">
        <v>1</v>
      </c>
      <c r="CF87" s="2"/>
      <c r="CG87" s="2"/>
      <c r="CH87" s="2"/>
      <c r="CI87" s="2">
        <v>0</v>
      </c>
      <c r="CJ87" s="2">
        <v>0</v>
      </c>
      <c r="CK87" s="2">
        <v>0</v>
      </c>
      <c r="CL87" s="2">
        <v>0</v>
      </c>
      <c r="CM87" s="2">
        <v>0</v>
      </c>
      <c r="CN87" s="2">
        <v>0</v>
      </c>
      <c r="CO87" s="2">
        <v>0</v>
      </c>
      <c r="CP87" s="2">
        <v>0</v>
      </c>
      <c r="CQ87" s="2">
        <v>0</v>
      </c>
      <c r="CR87" s="2">
        <v>0</v>
      </c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32"/>
      <c r="DM87" s="32"/>
      <c r="DN87" s="32"/>
      <c r="DO87" s="32"/>
      <c r="DP87" s="2"/>
      <c r="DQ87" s="2"/>
      <c r="DR87" s="31"/>
      <c r="DS87" s="31"/>
      <c r="DT87" s="31"/>
      <c r="DU87" s="31"/>
      <c r="DV87" s="31"/>
      <c r="DW87" s="31"/>
      <c r="DX87" s="31"/>
      <c r="DY87" s="31"/>
      <c r="DZ87" s="31"/>
      <c r="EA87" s="31"/>
      <c r="EB87" s="31"/>
      <c r="EC87" s="31"/>
      <c r="ED87" s="31"/>
      <c r="EE87" s="31"/>
      <c r="EF87" s="31"/>
    </row>
    <row r="88" spans="1:136" s="33" customFormat="1" ht="12.75" customHeight="1" hidden="1">
      <c r="A88" s="629" t="s">
        <v>24</v>
      </c>
      <c r="B88" s="630"/>
      <c r="C88" s="593"/>
      <c r="D88" s="34"/>
      <c r="E88" s="25"/>
      <c r="F88" s="25"/>
      <c r="G88" s="25"/>
      <c r="H88" s="525"/>
      <c r="I88" s="556">
        <v>0</v>
      </c>
      <c r="J88" s="36"/>
      <c r="K88" s="191">
        <v>0</v>
      </c>
      <c r="L88" s="35">
        <v>0</v>
      </c>
      <c r="M88" s="557">
        <v>0</v>
      </c>
      <c r="N88" s="72"/>
      <c r="O88" s="39"/>
      <c r="P88" s="72"/>
      <c r="Q88" s="38"/>
      <c r="R88" s="37"/>
      <c r="S88" s="39"/>
      <c r="T88" s="90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2"/>
      <c r="AP88" s="2"/>
      <c r="AQ88" s="23">
        <v>0</v>
      </c>
      <c r="AR88" s="23">
        <v>0</v>
      </c>
      <c r="AS88" s="23">
        <v>0</v>
      </c>
      <c r="AT88" s="23">
        <v>0</v>
      </c>
      <c r="AU88" s="23">
        <v>0</v>
      </c>
      <c r="AV88" s="23">
        <v>0</v>
      </c>
      <c r="AW88" s="23">
        <v>0</v>
      </c>
      <c r="AX88" s="23">
        <v>0</v>
      </c>
      <c r="AY88" s="23">
        <v>0</v>
      </c>
      <c r="AZ88" s="23">
        <v>0</v>
      </c>
      <c r="BA88" s="23">
        <v>0</v>
      </c>
      <c r="BB88" s="23">
        <v>0</v>
      </c>
      <c r="BC88" s="23">
        <v>0</v>
      </c>
      <c r="BD88" s="23">
        <v>0</v>
      </c>
      <c r="BE88" s="23">
        <v>0</v>
      </c>
      <c r="BF88" s="23">
        <v>0</v>
      </c>
      <c r="BG88" s="23">
        <v>0</v>
      </c>
      <c r="BH88" s="23">
        <v>0</v>
      </c>
      <c r="BI88" s="23">
        <v>0</v>
      </c>
      <c r="BJ88" s="23">
        <v>0</v>
      </c>
      <c r="BK88" s="23">
        <v>0</v>
      </c>
      <c r="BL88" s="23">
        <v>0</v>
      </c>
      <c r="BM88" s="23">
        <v>0</v>
      </c>
      <c r="BN88" s="23">
        <v>0</v>
      </c>
      <c r="BO88" s="23">
        <v>0</v>
      </c>
      <c r="BP88" s="23">
        <v>0</v>
      </c>
      <c r="BQ88" s="23">
        <v>0</v>
      </c>
      <c r="BR88" s="23">
        <v>0</v>
      </c>
      <c r="BS88" s="23">
        <v>0</v>
      </c>
      <c r="BT88" s="23">
        <v>0</v>
      </c>
      <c r="BU88" s="23">
        <v>0</v>
      </c>
      <c r="BV88" s="23">
        <v>0</v>
      </c>
      <c r="BW88" s="23">
        <v>0</v>
      </c>
      <c r="BX88" s="23">
        <v>0</v>
      </c>
      <c r="BY88" s="23">
        <v>0</v>
      </c>
      <c r="BZ88" s="23">
        <v>0</v>
      </c>
      <c r="CA88" s="23">
        <v>0</v>
      </c>
      <c r="CB88" s="23">
        <v>0</v>
      </c>
      <c r="CC88" s="23">
        <v>0</v>
      </c>
      <c r="CD88" s="23">
        <v>0</v>
      </c>
      <c r="CE88" s="2">
        <v>1</v>
      </c>
      <c r="CF88" s="2"/>
      <c r="CG88" s="2"/>
      <c r="CH88" s="2"/>
      <c r="CI88" s="2">
        <v>0</v>
      </c>
      <c r="CJ88" s="2">
        <v>0</v>
      </c>
      <c r="CK88" s="2">
        <v>0</v>
      </c>
      <c r="CL88" s="2">
        <v>0</v>
      </c>
      <c r="CM88" s="2">
        <v>0</v>
      </c>
      <c r="CN88" s="2">
        <v>0</v>
      </c>
      <c r="CO88" s="2">
        <v>0</v>
      </c>
      <c r="CP88" s="2">
        <v>0</v>
      </c>
      <c r="CQ88" s="2">
        <v>0</v>
      </c>
      <c r="CR88" s="2">
        <v>0</v>
      </c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32"/>
      <c r="DM88" s="32"/>
      <c r="DN88" s="32"/>
      <c r="DO88" s="32"/>
      <c r="DP88" s="2"/>
      <c r="DQ88" s="2"/>
      <c r="DR88" s="31"/>
      <c r="DS88" s="31"/>
      <c r="DT88" s="31"/>
      <c r="DU88" s="31"/>
      <c r="DV88" s="31"/>
      <c r="DW88" s="31"/>
      <c r="DX88" s="31"/>
      <c r="DY88" s="31"/>
      <c r="DZ88" s="31"/>
      <c r="EA88" s="31"/>
      <c r="EB88" s="31"/>
      <c r="EC88" s="31"/>
      <c r="ED88" s="31"/>
      <c r="EE88" s="31"/>
      <c r="EF88" s="31"/>
    </row>
    <row r="89" spans="1:136" s="33" customFormat="1" ht="12.75" customHeight="1" hidden="1">
      <c r="A89" s="627" t="s">
        <v>24</v>
      </c>
      <c r="B89" s="628"/>
      <c r="C89" s="592"/>
      <c r="D89" s="24"/>
      <c r="E89" s="25"/>
      <c r="F89" s="25"/>
      <c r="G89" s="25"/>
      <c r="H89" s="525"/>
      <c r="I89" s="554">
        <v>0</v>
      </c>
      <c r="J89" s="27"/>
      <c r="K89" s="159">
        <v>0</v>
      </c>
      <c r="L89" s="26">
        <v>0</v>
      </c>
      <c r="M89" s="555">
        <v>0</v>
      </c>
      <c r="N89" s="71"/>
      <c r="O89" s="30"/>
      <c r="P89" s="71"/>
      <c r="Q89" s="29"/>
      <c r="R89" s="28"/>
      <c r="S89" s="30"/>
      <c r="T89" s="90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2"/>
      <c r="AP89" s="2"/>
      <c r="AQ89" s="23">
        <v>0</v>
      </c>
      <c r="AR89" s="23">
        <v>0</v>
      </c>
      <c r="AS89" s="23">
        <v>0</v>
      </c>
      <c r="AT89" s="23">
        <v>0</v>
      </c>
      <c r="AU89" s="23">
        <v>0</v>
      </c>
      <c r="AV89" s="23">
        <v>0</v>
      </c>
      <c r="AW89" s="23">
        <v>0</v>
      </c>
      <c r="AX89" s="23">
        <v>0</v>
      </c>
      <c r="AY89" s="23">
        <v>0</v>
      </c>
      <c r="AZ89" s="23">
        <v>0</v>
      </c>
      <c r="BA89" s="23">
        <v>0</v>
      </c>
      <c r="BB89" s="23">
        <v>0</v>
      </c>
      <c r="BC89" s="23">
        <v>0</v>
      </c>
      <c r="BD89" s="23">
        <v>0</v>
      </c>
      <c r="BE89" s="23">
        <v>0</v>
      </c>
      <c r="BF89" s="23">
        <v>0</v>
      </c>
      <c r="BG89" s="23">
        <v>0</v>
      </c>
      <c r="BH89" s="23">
        <v>0</v>
      </c>
      <c r="BI89" s="23">
        <v>0</v>
      </c>
      <c r="BJ89" s="23">
        <v>0</v>
      </c>
      <c r="BK89" s="23">
        <v>0</v>
      </c>
      <c r="BL89" s="23">
        <v>0</v>
      </c>
      <c r="BM89" s="23">
        <v>0</v>
      </c>
      <c r="BN89" s="23">
        <v>0</v>
      </c>
      <c r="BO89" s="23">
        <v>0</v>
      </c>
      <c r="BP89" s="23">
        <v>0</v>
      </c>
      <c r="BQ89" s="23">
        <v>0</v>
      </c>
      <c r="BR89" s="23">
        <v>0</v>
      </c>
      <c r="BS89" s="23">
        <v>0</v>
      </c>
      <c r="BT89" s="23">
        <v>0</v>
      </c>
      <c r="BU89" s="23">
        <v>0</v>
      </c>
      <c r="BV89" s="23">
        <v>0</v>
      </c>
      <c r="BW89" s="23">
        <v>0</v>
      </c>
      <c r="BX89" s="23">
        <v>0</v>
      </c>
      <c r="BY89" s="23">
        <v>0</v>
      </c>
      <c r="BZ89" s="23">
        <v>0</v>
      </c>
      <c r="CA89" s="23">
        <v>0</v>
      </c>
      <c r="CB89" s="23">
        <v>0</v>
      </c>
      <c r="CC89" s="23">
        <v>0</v>
      </c>
      <c r="CD89" s="23">
        <v>0</v>
      </c>
      <c r="CE89" s="2">
        <v>1</v>
      </c>
      <c r="CF89" s="2"/>
      <c r="CG89" s="2"/>
      <c r="CH89" s="2"/>
      <c r="CI89" s="2">
        <v>0</v>
      </c>
      <c r="CJ89" s="2">
        <v>0</v>
      </c>
      <c r="CK89" s="2">
        <v>0</v>
      </c>
      <c r="CL89" s="2">
        <v>0</v>
      </c>
      <c r="CM89" s="2">
        <v>0</v>
      </c>
      <c r="CN89" s="2">
        <v>0</v>
      </c>
      <c r="CO89" s="2">
        <v>0</v>
      </c>
      <c r="CP89" s="2">
        <v>0</v>
      </c>
      <c r="CQ89" s="2">
        <v>0</v>
      </c>
      <c r="CR89" s="2">
        <v>0</v>
      </c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32"/>
      <c r="DM89" s="32"/>
      <c r="DN89" s="32"/>
      <c r="DO89" s="32"/>
      <c r="DP89" s="2"/>
      <c r="DQ89" s="2"/>
      <c r="DR89" s="31"/>
      <c r="DS89" s="31"/>
      <c r="DT89" s="31"/>
      <c r="DU89" s="31"/>
      <c r="DV89" s="31"/>
      <c r="DW89" s="31"/>
      <c r="DX89" s="31"/>
      <c r="DY89" s="31"/>
      <c r="DZ89" s="31"/>
      <c r="EA89" s="31"/>
      <c r="EB89" s="31"/>
      <c r="EC89" s="31"/>
      <c r="ED89" s="31"/>
      <c r="EE89" s="31"/>
      <c r="EF89" s="31"/>
    </row>
    <row r="90" spans="1:136" s="33" customFormat="1" ht="12.75" customHeight="1" hidden="1">
      <c r="A90" s="627" t="s">
        <v>24</v>
      </c>
      <c r="B90" s="628"/>
      <c r="C90" s="592"/>
      <c r="D90" s="24"/>
      <c r="E90" s="25"/>
      <c r="F90" s="25"/>
      <c r="G90" s="25"/>
      <c r="H90" s="525"/>
      <c r="I90" s="554">
        <v>0</v>
      </c>
      <c r="J90" s="27"/>
      <c r="K90" s="159">
        <v>0</v>
      </c>
      <c r="L90" s="26">
        <v>0</v>
      </c>
      <c r="M90" s="555">
        <v>0</v>
      </c>
      <c r="N90" s="71"/>
      <c r="O90" s="30"/>
      <c r="P90" s="71"/>
      <c r="Q90" s="29"/>
      <c r="R90" s="28"/>
      <c r="S90" s="30"/>
      <c r="T90" s="90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2"/>
      <c r="AP90" s="2"/>
      <c r="AQ90" s="23">
        <v>0</v>
      </c>
      <c r="AR90" s="23">
        <v>0</v>
      </c>
      <c r="AS90" s="23">
        <v>0</v>
      </c>
      <c r="AT90" s="23">
        <v>0</v>
      </c>
      <c r="AU90" s="23">
        <v>0</v>
      </c>
      <c r="AV90" s="23">
        <v>0</v>
      </c>
      <c r="AW90" s="23">
        <v>0</v>
      </c>
      <c r="AX90" s="23">
        <v>0</v>
      </c>
      <c r="AY90" s="23">
        <v>0</v>
      </c>
      <c r="AZ90" s="23">
        <v>0</v>
      </c>
      <c r="BA90" s="23">
        <v>0</v>
      </c>
      <c r="BB90" s="23">
        <v>0</v>
      </c>
      <c r="BC90" s="23">
        <v>0</v>
      </c>
      <c r="BD90" s="23">
        <v>0</v>
      </c>
      <c r="BE90" s="23">
        <v>0</v>
      </c>
      <c r="BF90" s="23">
        <v>0</v>
      </c>
      <c r="BG90" s="23">
        <v>0</v>
      </c>
      <c r="BH90" s="23">
        <v>0</v>
      </c>
      <c r="BI90" s="23">
        <v>0</v>
      </c>
      <c r="BJ90" s="23">
        <v>0</v>
      </c>
      <c r="BK90" s="23">
        <v>0</v>
      </c>
      <c r="BL90" s="23">
        <v>0</v>
      </c>
      <c r="BM90" s="23">
        <v>0</v>
      </c>
      <c r="BN90" s="23">
        <v>0</v>
      </c>
      <c r="BO90" s="23">
        <v>0</v>
      </c>
      <c r="BP90" s="23">
        <v>0</v>
      </c>
      <c r="BQ90" s="23">
        <v>0</v>
      </c>
      <c r="BR90" s="23">
        <v>0</v>
      </c>
      <c r="BS90" s="23">
        <v>0</v>
      </c>
      <c r="BT90" s="23">
        <v>0</v>
      </c>
      <c r="BU90" s="23">
        <v>0</v>
      </c>
      <c r="BV90" s="23">
        <v>0</v>
      </c>
      <c r="BW90" s="23">
        <v>0</v>
      </c>
      <c r="BX90" s="23">
        <v>0</v>
      </c>
      <c r="BY90" s="23">
        <v>0</v>
      </c>
      <c r="BZ90" s="23">
        <v>0</v>
      </c>
      <c r="CA90" s="23">
        <v>0</v>
      </c>
      <c r="CB90" s="23">
        <v>0</v>
      </c>
      <c r="CC90" s="23">
        <v>0</v>
      </c>
      <c r="CD90" s="23">
        <v>0</v>
      </c>
      <c r="CE90" s="2">
        <v>1</v>
      </c>
      <c r="CF90" s="2"/>
      <c r="CG90" s="2"/>
      <c r="CH90" s="2"/>
      <c r="CI90" s="2">
        <v>0</v>
      </c>
      <c r="CJ90" s="2">
        <v>0</v>
      </c>
      <c r="CK90" s="2">
        <v>0</v>
      </c>
      <c r="CL90" s="2">
        <v>0</v>
      </c>
      <c r="CM90" s="2">
        <v>0</v>
      </c>
      <c r="CN90" s="2">
        <v>0</v>
      </c>
      <c r="CO90" s="2">
        <v>0</v>
      </c>
      <c r="CP90" s="2">
        <v>0</v>
      </c>
      <c r="CQ90" s="2">
        <v>0</v>
      </c>
      <c r="CR90" s="2">
        <v>0</v>
      </c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32"/>
      <c r="DM90" s="32"/>
      <c r="DN90" s="32"/>
      <c r="DO90" s="32"/>
      <c r="DP90" s="2"/>
      <c r="DQ90" s="2"/>
      <c r="DR90" s="31"/>
      <c r="DS90" s="31"/>
      <c r="DT90" s="31"/>
      <c r="DU90" s="31"/>
      <c r="DV90" s="31"/>
      <c r="DW90" s="31"/>
      <c r="DX90" s="31"/>
      <c r="DY90" s="31"/>
      <c r="DZ90" s="31"/>
      <c r="EA90" s="31"/>
      <c r="EB90" s="31"/>
      <c r="EC90" s="31"/>
      <c r="ED90" s="31"/>
      <c r="EE90" s="31"/>
      <c r="EF90" s="31"/>
    </row>
    <row r="91" spans="1:136" s="33" customFormat="1" ht="12.75" customHeight="1" hidden="1">
      <c r="A91" s="629" t="s">
        <v>24</v>
      </c>
      <c r="B91" s="630"/>
      <c r="C91" s="593"/>
      <c r="D91" s="34"/>
      <c r="E91" s="25"/>
      <c r="F91" s="25"/>
      <c r="G91" s="25"/>
      <c r="H91" s="525"/>
      <c r="I91" s="556">
        <v>0</v>
      </c>
      <c r="J91" s="36"/>
      <c r="K91" s="191">
        <v>0</v>
      </c>
      <c r="L91" s="35">
        <v>0</v>
      </c>
      <c r="M91" s="557">
        <v>0</v>
      </c>
      <c r="N91" s="72"/>
      <c r="O91" s="39"/>
      <c r="P91" s="72"/>
      <c r="Q91" s="38"/>
      <c r="R91" s="37"/>
      <c r="S91" s="39"/>
      <c r="T91" s="90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2"/>
      <c r="AP91" s="2"/>
      <c r="AQ91" s="23">
        <v>0</v>
      </c>
      <c r="AR91" s="23">
        <v>0</v>
      </c>
      <c r="AS91" s="23">
        <v>0</v>
      </c>
      <c r="AT91" s="23">
        <v>0</v>
      </c>
      <c r="AU91" s="23">
        <v>0</v>
      </c>
      <c r="AV91" s="23">
        <v>0</v>
      </c>
      <c r="AW91" s="23">
        <v>0</v>
      </c>
      <c r="AX91" s="23">
        <v>0</v>
      </c>
      <c r="AY91" s="23">
        <v>0</v>
      </c>
      <c r="AZ91" s="23">
        <v>0</v>
      </c>
      <c r="BA91" s="23">
        <v>0</v>
      </c>
      <c r="BB91" s="23">
        <v>0</v>
      </c>
      <c r="BC91" s="23">
        <v>0</v>
      </c>
      <c r="BD91" s="23">
        <v>0</v>
      </c>
      <c r="BE91" s="23">
        <v>0</v>
      </c>
      <c r="BF91" s="23">
        <v>0</v>
      </c>
      <c r="BG91" s="23">
        <v>0</v>
      </c>
      <c r="BH91" s="23">
        <v>0</v>
      </c>
      <c r="BI91" s="23">
        <v>0</v>
      </c>
      <c r="BJ91" s="23">
        <v>0</v>
      </c>
      <c r="BK91" s="23">
        <v>0</v>
      </c>
      <c r="BL91" s="23">
        <v>0</v>
      </c>
      <c r="BM91" s="23">
        <v>0</v>
      </c>
      <c r="BN91" s="23">
        <v>0</v>
      </c>
      <c r="BO91" s="23">
        <v>0</v>
      </c>
      <c r="BP91" s="23">
        <v>0</v>
      </c>
      <c r="BQ91" s="23">
        <v>0</v>
      </c>
      <c r="BR91" s="23">
        <v>0</v>
      </c>
      <c r="BS91" s="23">
        <v>0</v>
      </c>
      <c r="BT91" s="23">
        <v>0</v>
      </c>
      <c r="BU91" s="23">
        <v>0</v>
      </c>
      <c r="BV91" s="23">
        <v>0</v>
      </c>
      <c r="BW91" s="23">
        <v>0</v>
      </c>
      <c r="BX91" s="23">
        <v>0</v>
      </c>
      <c r="BY91" s="23">
        <v>0</v>
      </c>
      <c r="BZ91" s="23">
        <v>0</v>
      </c>
      <c r="CA91" s="23">
        <v>0</v>
      </c>
      <c r="CB91" s="23">
        <v>0</v>
      </c>
      <c r="CC91" s="23">
        <v>0</v>
      </c>
      <c r="CD91" s="23">
        <v>0</v>
      </c>
      <c r="CE91" s="2">
        <v>1</v>
      </c>
      <c r="CF91" s="2"/>
      <c r="CG91" s="2"/>
      <c r="CH91" s="2"/>
      <c r="CI91" s="2">
        <v>0</v>
      </c>
      <c r="CJ91" s="2">
        <v>0</v>
      </c>
      <c r="CK91" s="2">
        <v>0</v>
      </c>
      <c r="CL91" s="2">
        <v>0</v>
      </c>
      <c r="CM91" s="2">
        <v>0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32"/>
      <c r="DM91" s="32"/>
      <c r="DN91" s="32"/>
      <c r="DO91" s="32"/>
      <c r="DP91" s="2"/>
      <c r="DQ91" s="2"/>
      <c r="DR91" s="31"/>
      <c r="DS91" s="31"/>
      <c r="DT91" s="31"/>
      <c r="DU91" s="31"/>
      <c r="DV91" s="31"/>
      <c r="DW91" s="31"/>
      <c r="DX91" s="31"/>
      <c r="DY91" s="31"/>
      <c r="DZ91" s="31"/>
      <c r="EA91" s="31"/>
      <c r="EB91" s="31"/>
      <c r="EC91" s="31"/>
      <c r="ED91" s="31"/>
      <c r="EE91" s="31"/>
      <c r="EF91" s="31"/>
    </row>
    <row r="92" spans="1:136" s="33" customFormat="1" ht="12.75" customHeight="1" hidden="1">
      <c r="A92" s="629" t="s">
        <v>24</v>
      </c>
      <c r="B92" s="630"/>
      <c r="C92" s="593"/>
      <c r="D92" s="34"/>
      <c r="E92" s="25"/>
      <c r="F92" s="25"/>
      <c r="G92" s="25"/>
      <c r="H92" s="525"/>
      <c r="I92" s="556">
        <v>0</v>
      </c>
      <c r="J92" s="36"/>
      <c r="K92" s="191">
        <v>0</v>
      </c>
      <c r="L92" s="35">
        <v>0</v>
      </c>
      <c r="M92" s="557">
        <v>0</v>
      </c>
      <c r="N92" s="72"/>
      <c r="O92" s="39"/>
      <c r="P92" s="72"/>
      <c r="Q92" s="38"/>
      <c r="R92" s="37"/>
      <c r="S92" s="39"/>
      <c r="T92" s="90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2"/>
      <c r="AP92" s="2"/>
      <c r="AQ92" s="23">
        <v>0</v>
      </c>
      <c r="AR92" s="23">
        <v>0</v>
      </c>
      <c r="AS92" s="23">
        <v>0</v>
      </c>
      <c r="AT92" s="23">
        <v>0</v>
      </c>
      <c r="AU92" s="23">
        <v>0</v>
      </c>
      <c r="AV92" s="23">
        <v>0</v>
      </c>
      <c r="AW92" s="23">
        <v>0</v>
      </c>
      <c r="AX92" s="23">
        <v>0</v>
      </c>
      <c r="AY92" s="23">
        <v>0</v>
      </c>
      <c r="AZ92" s="23">
        <v>0</v>
      </c>
      <c r="BA92" s="23">
        <v>0</v>
      </c>
      <c r="BB92" s="23">
        <v>0</v>
      </c>
      <c r="BC92" s="23">
        <v>0</v>
      </c>
      <c r="BD92" s="23">
        <v>0</v>
      </c>
      <c r="BE92" s="23">
        <v>0</v>
      </c>
      <c r="BF92" s="23">
        <v>0</v>
      </c>
      <c r="BG92" s="23">
        <v>0</v>
      </c>
      <c r="BH92" s="23">
        <v>0</v>
      </c>
      <c r="BI92" s="23">
        <v>0</v>
      </c>
      <c r="BJ92" s="23">
        <v>0</v>
      </c>
      <c r="BK92" s="23">
        <v>0</v>
      </c>
      <c r="BL92" s="23">
        <v>0</v>
      </c>
      <c r="BM92" s="23">
        <v>0</v>
      </c>
      <c r="BN92" s="23">
        <v>0</v>
      </c>
      <c r="BO92" s="23">
        <v>0</v>
      </c>
      <c r="BP92" s="23">
        <v>0</v>
      </c>
      <c r="BQ92" s="23">
        <v>0</v>
      </c>
      <c r="BR92" s="23">
        <v>0</v>
      </c>
      <c r="BS92" s="23">
        <v>0</v>
      </c>
      <c r="BT92" s="23">
        <v>0</v>
      </c>
      <c r="BU92" s="23">
        <v>0</v>
      </c>
      <c r="BV92" s="23">
        <v>0</v>
      </c>
      <c r="BW92" s="23">
        <v>0</v>
      </c>
      <c r="BX92" s="23">
        <v>0</v>
      </c>
      <c r="BY92" s="23">
        <v>0</v>
      </c>
      <c r="BZ92" s="23">
        <v>0</v>
      </c>
      <c r="CA92" s="23">
        <v>0</v>
      </c>
      <c r="CB92" s="23">
        <v>0</v>
      </c>
      <c r="CC92" s="23">
        <v>0</v>
      </c>
      <c r="CD92" s="23">
        <v>0</v>
      </c>
      <c r="CE92" s="2">
        <v>1</v>
      </c>
      <c r="CF92" s="2"/>
      <c r="CG92" s="2"/>
      <c r="CH92" s="2"/>
      <c r="CI92" s="2">
        <v>0</v>
      </c>
      <c r="CJ92" s="2">
        <v>0</v>
      </c>
      <c r="CK92" s="2">
        <v>0</v>
      </c>
      <c r="CL92" s="2">
        <v>0</v>
      </c>
      <c r="CM92" s="2">
        <v>0</v>
      </c>
      <c r="CN92" s="2">
        <v>0</v>
      </c>
      <c r="CO92" s="2">
        <v>0</v>
      </c>
      <c r="CP92" s="2">
        <v>0</v>
      </c>
      <c r="CQ92" s="2">
        <v>0</v>
      </c>
      <c r="CR92" s="2">
        <v>0</v>
      </c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32"/>
      <c r="DM92" s="32"/>
      <c r="DN92" s="32"/>
      <c r="DO92" s="32"/>
      <c r="DP92" s="2"/>
      <c r="DQ92" s="2"/>
      <c r="DR92" s="31"/>
      <c r="DS92" s="31"/>
      <c r="DT92" s="31"/>
      <c r="DU92" s="31"/>
      <c r="DV92" s="31"/>
      <c r="DW92" s="31"/>
      <c r="DX92" s="31"/>
      <c r="DY92" s="31"/>
      <c r="DZ92" s="31"/>
      <c r="EA92" s="31"/>
      <c r="EB92" s="31"/>
      <c r="EC92" s="31"/>
      <c r="ED92" s="31"/>
      <c r="EE92" s="31"/>
      <c r="EF92" s="31"/>
    </row>
    <row r="93" spans="1:136" s="33" customFormat="1" ht="12.75" customHeight="1" hidden="1">
      <c r="A93" s="627" t="s">
        <v>24</v>
      </c>
      <c r="B93" s="628"/>
      <c r="C93" s="592"/>
      <c r="D93" s="24"/>
      <c r="E93" s="25"/>
      <c r="F93" s="25"/>
      <c r="G93" s="25"/>
      <c r="H93" s="525"/>
      <c r="I93" s="554">
        <v>0</v>
      </c>
      <c r="J93" s="27"/>
      <c r="K93" s="159">
        <v>0</v>
      </c>
      <c r="L93" s="26">
        <v>0</v>
      </c>
      <c r="M93" s="555">
        <v>0</v>
      </c>
      <c r="N93" s="71"/>
      <c r="O93" s="30"/>
      <c r="P93" s="71"/>
      <c r="Q93" s="29"/>
      <c r="R93" s="28"/>
      <c r="S93" s="30"/>
      <c r="T93" s="90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2"/>
      <c r="AP93" s="2"/>
      <c r="AQ93" s="23">
        <v>0</v>
      </c>
      <c r="AR93" s="23">
        <v>0</v>
      </c>
      <c r="AS93" s="23">
        <v>0</v>
      </c>
      <c r="AT93" s="23">
        <v>0</v>
      </c>
      <c r="AU93" s="23">
        <v>0</v>
      </c>
      <c r="AV93" s="23">
        <v>0</v>
      </c>
      <c r="AW93" s="23">
        <v>0</v>
      </c>
      <c r="AX93" s="23">
        <v>0</v>
      </c>
      <c r="AY93" s="23">
        <v>0</v>
      </c>
      <c r="AZ93" s="23">
        <v>0</v>
      </c>
      <c r="BA93" s="23">
        <v>0</v>
      </c>
      <c r="BB93" s="23">
        <v>0</v>
      </c>
      <c r="BC93" s="23">
        <v>0</v>
      </c>
      <c r="BD93" s="23">
        <v>0</v>
      </c>
      <c r="BE93" s="23">
        <v>0</v>
      </c>
      <c r="BF93" s="23">
        <v>0</v>
      </c>
      <c r="BG93" s="23">
        <v>0</v>
      </c>
      <c r="BH93" s="23">
        <v>0</v>
      </c>
      <c r="BI93" s="23">
        <v>0</v>
      </c>
      <c r="BJ93" s="23">
        <v>0</v>
      </c>
      <c r="BK93" s="23">
        <v>0</v>
      </c>
      <c r="BL93" s="23">
        <v>0</v>
      </c>
      <c r="BM93" s="23">
        <v>0</v>
      </c>
      <c r="BN93" s="23">
        <v>0</v>
      </c>
      <c r="BO93" s="23">
        <v>0</v>
      </c>
      <c r="BP93" s="23">
        <v>0</v>
      </c>
      <c r="BQ93" s="23">
        <v>0</v>
      </c>
      <c r="BR93" s="23">
        <v>0</v>
      </c>
      <c r="BS93" s="23">
        <v>0</v>
      </c>
      <c r="BT93" s="23">
        <v>0</v>
      </c>
      <c r="BU93" s="23">
        <v>0</v>
      </c>
      <c r="BV93" s="23">
        <v>0</v>
      </c>
      <c r="BW93" s="23">
        <v>0</v>
      </c>
      <c r="BX93" s="23">
        <v>0</v>
      </c>
      <c r="BY93" s="23">
        <v>0</v>
      </c>
      <c r="BZ93" s="23">
        <v>0</v>
      </c>
      <c r="CA93" s="23">
        <v>0</v>
      </c>
      <c r="CB93" s="23">
        <v>0</v>
      </c>
      <c r="CC93" s="23">
        <v>0</v>
      </c>
      <c r="CD93" s="23">
        <v>0</v>
      </c>
      <c r="CE93" s="2">
        <v>1</v>
      </c>
      <c r="CF93" s="2"/>
      <c r="CG93" s="2"/>
      <c r="CH93" s="2"/>
      <c r="CI93" s="2">
        <v>0</v>
      </c>
      <c r="CJ93" s="2">
        <v>0</v>
      </c>
      <c r="CK93" s="2">
        <v>0</v>
      </c>
      <c r="CL93" s="2">
        <v>0</v>
      </c>
      <c r="CM93" s="2">
        <v>0</v>
      </c>
      <c r="CN93" s="2">
        <v>0</v>
      </c>
      <c r="CO93" s="2">
        <v>0</v>
      </c>
      <c r="CP93" s="2">
        <v>0</v>
      </c>
      <c r="CQ93" s="2">
        <v>0</v>
      </c>
      <c r="CR93" s="2">
        <v>0</v>
      </c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32"/>
      <c r="DM93" s="32"/>
      <c r="DN93" s="32"/>
      <c r="DO93" s="32"/>
      <c r="DP93" s="2"/>
      <c r="DQ93" s="2"/>
      <c r="DR93" s="31"/>
      <c r="DS93" s="31"/>
      <c r="DT93" s="31"/>
      <c r="DU93" s="31"/>
      <c r="DV93" s="31"/>
      <c r="DW93" s="31"/>
      <c r="DX93" s="31"/>
      <c r="DY93" s="31"/>
      <c r="DZ93" s="31"/>
      <c r="EA93" s="31"/>
      <c r="EB93" s="31"/>
      <c r="EC93" s="31"/>
      <c r="ED93" s="31"/>
      <c r="EE93" s="31"/>
      <c r="EF93" s="31"/>
    </row>
    <row r="94" spans="1:136" s="33" customFormat="1" ht="23.25" customHeight="1" hidden="1" thickBot="1">
      <c r="A94" s="17" t="s">
        <v>31</v>
      </c>
      <c r="B94" s="626" t="s">
        <v>32</v>
      </c>
      <c r="C94" s="591"/>
      <c r="D94" s="18"/>
      <c r="E94" s="19">
        <v>0</v>
      </c>
      <c r="F94" s="19">
        <v>0</v>
      </c>
      <c r="G94" s="19">
        <v>0</v>
      </c>
      <c r="H94" s="20">
        <v>0</v>
      </c>
      <c r="I94" s="21">
        <v>0</v>
      </c>
      <c r="J94" s="19">
        <v>0</v>
      </c>
      <c r="K94" s="142">
        <v>0</v>
      </c>
      <c r="L94" s="19">
        <v>0</v>
      </c>
      <c r="M94" s="553">
        <v>0</v>
      </c>
      <c r="N94" s="63">
        <v>0</v>
      </c>
      <c r="O94" s="22">
        <v>0</v>
      </c>
      <c r="P94" s="63">
        <v>0</v>
      </c>
      <c r="Q94" s="20">
        <v>0</v>
      </c>
      <c r="R94" s="21">
        <v>0</v>
      </c>
      <c r="S94" s="22">
        <v>0</v>
      </c>
      <c r="T94" s="90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2"/>
      <c r="AP94" s="2"/>
      <c r="AQ94" s="23">
        <v>0</v>
      </c>
      <c r="AR94" s="23">
        <v>0</v>
      </c>
      <c r="AS94" s="23">
        <v>0</v>
      </c>
      <c r="AT94" s="23">
        <v>0</v>
      </c>
      <c r="AU94" s="23">
        <v>0</v>
      </c>
      <c r="AV94" s="23">
        <v>0</v>
      </c>
      <c r="AW94" s="23">
        <v>0</v>
      </c>
      <c r="AX94" s="23">
        <v>0</v>
      </c>
      <c r="AY94" s="23">
        <v>0</v>
      </c>
      <c r="AZ94" s="23">
        <v>0</v>
      </c>
      <c r="BA94" s="23">
        <v>0</v>
      </c>
      <c r="BB94" s="23">
        <v>0</v>
      </c>
      <c r="BC94" s="23">
        <v>0</v>
      </c>
      <c r="BD94" s="23">
        <v>0</v>
      </c>
      <c r="BE94" s="23">
        <v>0</v>
      </c>
      <c r="BF94" s="23">
        <v>0</v>
      </c>
      <c r="BG94" s="23">
        <v>0</v>
      </c>
      <c r="BH94" s="23">
        <v>0</v>
      </c>
      <c r="BI94" s="23">
        <v>0</v>
      </c>
      <c r="BJ94" s="23">
        <v>0</v>
      </c>
      <c r="BK94" s="23">
        <v>0</v>
      </c>
      <c r="BL94" s="23">
        <v>0</v>
      </c>
      <c r="BM94" s="23">
        <v>0</v>
      </c>
      <c r="BN94" s="23">
        <v>0</v>
      </c>
      <c r="BO94" s="23">
        <v>0</v>
      </c>
      <c r="BP94" s="23">
        <v>0</v>
      </c>
      <c r="BQ94" s="23">
        <v>0</v>
      </c>
      <c r="BR94" s="23">
        <v>0</v>
      </c>
      <c r="BS94" s="23">
        <v>0</v>
      </c>
      <c r="BT94" s="23">
        <v>0</v>
      </c>
      <c r="BU94" s="23">
        <v>0</v>
      </c>
      <c r="BV94" s="23">
        <v>0</v>
      </c>
      <c r="BW94" s="23">
        <v>0</v>
      </c>
      <c r="BX94" s="23">
        <v>0</v>
      </c>
      <c r="BY94" s="23">
        <v>0</v>
      </c>
      <c r="BZ94" s="23">
        <v>0</v>
      </c>
      <c r="CA94" s="23">
        <v>0</v>
      </c>
      <c r="CB94" s="23">
        <v>0</v>
      </c>
      <c r="CC94" s="23">
        <v>0</v>
      </c>
      <c r="CD94" s="23">
        <v>0</v>
      </c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15">
        <v>0</v>
      </c>
      <c r="DM94" s="15">
        <v>0</v>
      </c>
      <c r="DN94" s="15">
        <v>0</v>
      </c>
      <c r="DO94" s="15">
        <v>0</v>
      </c>
      <c r="DP94" s="2"/>
      <c r="DQ94" s="2"/>
      <c r="DR94" s="31"/>
      <c r="DS94" s="31"/>
      <c r="DT94" s="31"/>
      <c r="DU94" s="31"/>
      <c r="DV94" s="31"/>
      <c r="DW94" s="31"/>
      <c r="DX94" s="31"/>
      <c r="DY94" s="31"/>
      <c r="DZ94" s="31"/>
      <c r="EA94" s="31"/>
      <c r="EB94" s="31"/>
      <c r="EC94" s="31"/>
      <c r="ED94" s="31"/>
      <c r="EE94" s="31"/>
      <c r="EF94" s="31"/>
    </row>
    <row r="95" spans="1:136" s="33" customFormat="1" ht="12.75" customHeight="1" hidden="1">
      <c r="A95" s="627" t="s">
        <v>24</v>
      </c>
      <c r="B95" s="628"/>
      <c r="C95" s="592"/>
      <c r="D95" s="24"/>
      <c r="E95" s="25"/>
      <c r="F95" s="25"/>
      <c r="G95" s="25"/>
      <c r="H95" s="525"/>
      <c r="I95" s="554">
        <v>0</v>
      </c>
      <c r="J95" s="27"/>
      <c r="K95" s="159">
        <v>0</v>
      </c>
      <c r="L95" s="26">
        <v>0</v>
      </c>
      <c r="M95" s="555">
        <v>0</v>
      </c>
      <c r="N95" s="71"/>
      <c r="O95" s="30"/>
      <c r="P95" s="71"/>
      <c r="Q95" s="29"/>
      <c r="R95" s="28"/>
      <c r="S95" s="30"/>
      <c r="T95" s="90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2"/>
      <c r="AP95" s="2"/>
      <c r="AQ95" s="23">
        <v>0</v>
      </c>
      <c r="AR95" s="23">
        <v>0</v>
      </c>
      <c r="AS95" s="23">
        <v>0</v>
      </c>
      <c r="AT95" s="23">
        <v>0</v>
      </c>
      <c r="AU95" s="23">
        <v>0</v>
      </c>
      <c r="AV95" s="23">
        <v>0</v>
      </c>
      <c r="AW95" s="23">
        <v>0</v>
      </c>
      <c r="AX95" s="23">
        <v>0</v>
      </c>
      <c r="AY95" s="23">
        <v>0</v>
      </c>
      <c r="AZ95" s="23">
        <v>0</v>
      </c>
      <c r="BA95" s="23">
        <v>0</v>
      </c>
      <c r="BB95" s="23">
        <v>0</v>
      </c>
      <c r="BC95" s="23">
        <v>0</v>
      </c>
      <c r="BD95" s="23">
        <v>0</v>
      </c>
      <c r="BE95" s="23">
        <v>0</v>
      </c>
      <c r="BF95" s="23">
        <v>0</v>
      </c>
      <c r="BG95" s="23">
        <v>0</v>
      </c>
      <c r="BH95" s="23">
        <v>0</v>
      </c>
      <c r="BI95" s="23">
        <v>0</v>
      </c>
      <c r="BJ95" s="23">
        <v>0</v>
      </c>
      <c r="BK95" s="23">
        <v>0</v>
      </c>
      <c r="BL95" s="23">
        <v>0</v>
      </c>
      <c r="BM95" s="23">
        <v>0</v>
      </c>
      <c r="BN95" s="23">
        <v>0</v>
      </c>
      <c r="BO95" s="23">
        <v>0</v>
      </c>
      <c r="BP95" s="23">
        <v>0</v>
      </c>
      <c r="BQ95" s="23">
        <v>0</v>
      </c>
      <c r="BR95" s="23">
        <v>0</v>
      </c>
      <c r="BS95" s="23">
        <v>0</v>
      </c>
      <c r="BT95" s="23">
        <v>0</v>
      </c>
      <c r="BU95" s="23">
        <v>0</v>
      </c>
      <c r="BV95" s="23">
        <v>0</v>
      </c>
      <c r="BW95" s="23">
        <v>0</v>
      </c>
      <c r="BX95" s="23">
        <v>0</v>
      </c>
      <c r="BY95" s="23">
        <v>0</v>
      </c>
      <c r="BZ95" s="23">
        <v>0</v>
      </c>
      <c r="CA95" s="23">
        <v>0</v>
      </c>
      <c r="CB95" s="23">
        <v>0</v>
      </c>
      <c r="CC95" s="23">
        <v>0</v>
      </c>
      <c r="CD95" s="23">
        <v>0</v>
      </c>
      <c r="CE95" s="2">
        <v>1</v>
      </c>
      <c r="CF95" s="2"/>
      <c r="CG95" s="2"/>
      <c r="CH95" s="2"/>
      <c r="CI95" s="2">
        <v>0</v>
      </c>
      <c r="CJ95" s="2">
        <v>0</v>
      </c>
      <c r="CK95" s="2">
        <v>0</v>
      </c>
      <c r="CL95" s="2">
        <v>0</v>
      </c>
      <c r="CM95" s="2">
        <v>0</v>
      </c>
      <c r="CN95" s="2">
        <v>0</v>
      </c>
      <c r="CO95" s="2">
        <v>0</v>
      </c>
      <c r="CP95" s="2">
        <v>0</v>
      </c>
      <c r="CQ95" s="2">
        <v>0</v>
      </c>
      <c r="CR95" s="2">
        <v>0</v>
      </c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32"/>
      <c r="DM95" s="32"/>
      <c r="DN95" s="32"/>
      <c r="DO95" s="32"/>
      <c r="DP95" s="2"/>
      <c r="DQ95" s="2"/>
      <c r="DR95" s="31"/>
      <c r="DS95" s="31"/>
      <c r="DT95" s="31"/>
      <c r="DU95" s="31"/>
      <c r="DV95" s="31"/>
      <c r="DW95" s="31"/>
      <c r="DX95" s="31"/>
      <c r="DY95" s="31"/>
      <c r="DZ95" s="31"/>
      <c r="EA95" s="31"/>
      <c r="EB95" s="31"/>
      <c r="EC95" s="31"/>
      <c r="ED95" s="31"/>
      <c r="EE95" s="31"/>
      <c r="EF95" s="31"/>
    </row>
    <row r="96" spans="1:136" s="33" customFormat="1" ht="12.75" customHeight="1" hidden="1">
      <c r="A96" s="629" t="s">
        <v>24</v>
      </c>
      <c r="B96" s="630"/>
      <c r="C96" s="593"/>
      <c r="D96" s="34"/>
      <c r="E96" s="25"/>
      <c r="F96" s="25"/>
      <c r="G96" s="25"/>
      <c r="H96" s="525"/>
      <c r="I96" s="556">
        <v>0</v>
      </c>
      <c r="J96" s="36"/>
      <c r="K96" s="191">
        <v>0</v>
      </c>
      <c r="L96" s="35">
        <v>0</v>
      </c>
      <c r="M96" s="557">
        <v>0</v>
      </c>
      <c r="N96" s="72"/>
      <c r="O96" s="39"/>
      <c r="P96" s="72"/>
      <c r="Q96" s="38"/>
      <c r="R96" s="37"/>
      <c r="S96" s="39"/>
      <c r="T96" s="90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2"/>
      <c r="AP96" s="2"/>
      <c r="AQ96" s="23">
        <v>0</v>
      </c>
      <c r="AR96" s="23">
        <v>0</v>
      </c>
      <c r="AS96" s="23">
        <v>0</v>
      </c>
      <c r="AT96" s="23">
        <v>0</v>
      </c>
      <c r="AU96" s="23">
        <v>0</v>
      </c>
      <c r="AV96" s="23">
        <v>0</v>
      </c>
      <c r="AW96" s="23">
        <v>0</v>
      </c>
      <c r="AX96" s="23">
        <v>0</v>
      </c>
      <c r="AY96" s="23">
        <v>0</v>
      </c>
      <c r="AZ96" s="23">
        <v>0</v>
      </c>
      <c r="BA96" s="23">
        <v>0</v>
      </c>
      <c r="BB96" s="23">
        <v>0</v>
      </c>
      <c r="BC96" s="23">
        <v>0</v>
      </c>
      <c r="BD96" s="23">
        <v>0</v>
      </c>
      <c r="BE96" s="23">
        <v>0</v>
      </c>
      <c r="BF96" s="23">
        <v>0</v>
      </c>
      <c r="BG96" s="23">
        <v>0</v>
      </c>
      <c r="BH96" s="23">
        <v>0</v>
      </c>
      <c r="BI96" s="23">
        <v>0</v>
      </c>
      <c r="BJ96" s="23">
        <v>0</v>
      </c>
      <c r="BK96" s="23">
        <v>0</v>
      </c>
      <c r="BL96" s="23">
        <v>0</v>
      </c>
      <c r="BM96" s="23">
        <v>0</v>
      </c>
      <c r="BN96" s="23">
        <v>0</v>
      </c>
      <c r="BO96" s="23">
        <v>0</v>
      </c>
      <c r="BP96" s="23">
        <v>0</v>
      </c>
      <c r="BQ96" s="23">
        <v>0</v>
      </c>
      <c r="BR96" s="23">
        <v>0</v>
      </c>
      <c r="BS96" s="23">
        <v>0</v>
      </c>
      <c r="BT96" s="23">
        <v>0</v>
      </c>
      <c r="BU96" s="23">
        <v>0</v>
      </c>
      <c r="BV96" s="23">
        <v>0</v>
      </c>
      <c r="BW96" s="23">
        <v>0</v>
      </c>
      <c r="BX96" s="23">
        <v>0</v>
      </c>
      <c r="BY96" s="23">
        <v>0</v>
      </c>
      <c r="BZ96" s="23">
        <v>0</v>
      </c>
      <c r="CA96" s="23">
        <v>0</v>
      </c>
      <c r="CB96" s="23">
        <v>0</v>
      </c>
      <c r="CC96" s="23">
        <v>0</v>
      </c>
      <c r="CD96" s="23">
        <v>0</v>
      </c>
      <c r="CE96" s="2">
        <v>1</v>
      </c>
      <c r="CF96" s="2"/>
      <c r="CG96" s="2"/>
      <c r="CH96" s="2"/>
      <c r="CI96" s="2">
        <v>0</v>
      </c>
      <c r="CJ96" s="2">
        <v>0</v>
      </c>
      <c r="CK96" s="2">
        <v>0</v>
      </c>
      <c r="CL96" s="2">
        <v>0</v>
      </c>
      <c r="CM96" s="2">
        <v>0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32"/>
      <c r="DM96" s="32"/>
      <c r="DN96" s="32"/>
      <c r="DO96" s="32"/>
      <c r="DP96" s="2"/>
      <c r="DQ96" s="2"/>
      <c r="DR96" s="31"/>
      <c r="DS96" s="31"/>
      <c r="DT96" s="31"/>
      <c r="DU96" s="31"/>
      <c r="DV96" s="31"/>
      <c r="DW96" s="31"/>
      <c r="DX96" s="31"/>
      <c r="DY96" s="31"/>
      <c r="DZ96" s="31"/>
      <c r="EA96" s="31"/>
      <c r="EB96" s="31"/>
      <c r="EC96" s="31"/>
      <c r="ED96" s="31"/>
      <c r="EE96" s="31"/>
      <c r="EF96" s="31"/>
    </row>
    <row r="97" spans="1:136" s="33" customFormat="1" ht="12.75" customHeight="1" hidden="1">
      <c r="A97" s="629" t="s">
        <v>24</v>
      </c>
      <c r="B97" s="630"/>
      <c r="C97" s="593"/>
      <c r="D97" s="34"/>
      <c r="E97" s="25"/>
      <c r="F97" s="25"/>
      <c r="G97" s="25"/>
      <c r="H97" s="525"/>
      <c r="I97" s="556">
        <v>0</v>
      </c>
      <c r="J97" s="36"/>
      <c r="K97" s="191">
        <v>0</v>
      </c>
      <c r="L97" s="35">
        <v>0</v>
      </c>
      <c r="M97" s="557">
        <v>0</v>
      </c>
      <c r="N97" s="72"/>
      <c r="O97" s="39"/>
      <c r="P97" s="72"/>
      <c r="Q97" s="38"/>
      <c r="R97" s="37"/>
      <c r="S97" s="39"/>
      <c r="T97" s="90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2"/>
      <c r="AP97" s="2"/>
      <c r="AQ97" s="23">
        <v>0</v>
      </c>
      <c r="AR97" s="23">
        <v>0</v>
      </c>
      <c r="AS97" s="23">
        <v>0</v>
      </c>
      <c r="AT97" s="23">
        <v>0</v>
      </c>
      <c r="AU97" s="23">
        <v>0</v>
      </c>
      <c r="AV97" s="23">
        <v>0</v>
      </c>
      <c r="AW97" s="23">
        <v>0</v>
      </c>
      <c r="AX97" s="23">
        <v>0</v>
      </c>
      <c r="AY97" s="23">
        <v>0</v>
      </c>
      <c r="AZ97" s="23">
        <v>0</v>
      </c>
      <c r="BA97" s="23">
        <v>0</v>
      </c>
      <c r="BB97" s="23">
        <v>0</v>
      </c>
      <c r="BC97" s="23">
        <v>0</v>
      </c>
      <c r="BD97" s="23">
        <v>0</v>
      </c>
      <c r="BE97" s="23">
        <v>0</v>
      </c>
      <c r="BF97" s="23">
        <v>0</v>
      </c>
      <c r="BG97" s="23">
        <v>0</v>
      </c>
      <c r="BH97" s="23">
        <v>0</v>
      </c>
      <c r="BI97" s="23">
        <v>0</v>
      </c>
      <c r="BJ97" s="23">
        <v>0</v>
      </c>
      <c r="BK97" s="23">
        <v>0</v>
      </c>
      <c r="BL97" s="23">
        <v>0</v>
      </c>
      <c r="BM97" s="23">
        <v>0</v>
      </c>
      <c r="BN97" s="23">
        <v>0</v>
      </c>
      <c r="BO97" s="23">
        <v>0</v>
      </c>
      <c r="BP97" s="23">
        <v>0</v>
      </c>
      <c r="BQ97" s="23">
        <v>0</v>
      </c>
      <c r="BR97" s="23">
        <v>0</v>
      </c>
      <c r="BS97" s="23">
        <v>0</v>
      </c>
      <c r="BT97" s="23">
        <v>0</v>
      </c>
      <c r="BU97" s="23">
        <v>0</v>
      </c>
      <c r="BV97" s="23">
        <v>0</v>
      </c>
      <c r="BW97" s="23">
        <v>0</v>
      </c>
      <c r="BX97" s="23">
        <v>0</v>
      </c>
      <c r="BY97" s="23">
        <v>0</v>
      </c>
      <c r="BZ97" s="23">
        <v>0</v>
      </c>
      <c r="CA97" s="23">
        <v>0</v>
      </c>
      <c r="CB97" s="23">
        <v>0</v>
      </c>
      <c r="CC97" s="23">
        <v>0</v>
      </c>
      <c r="CD97" s="23">
        <v>0</v>
      </c>
      <c r="CE97" s="2">
        <v>1</v>
      </c>
      <c r="CF97" s="2"/>
      <c r="CG97" s="2"/>
      <c r="CH97" s="2"/>
      <c r="CI97" s="2">
        <v>0</v>
      </c>
      <c r="CJ97" s="2">
        <v>0</v>
      </c>
      <c r="CK97" s="2">
        <v>0</v>
      </c>
      <c r="CL97" s="2">
        <v>0</v>
      </c>
      <c r="CM97" s="2">
        <v>0</v>
      </c>
      <c r="CN97" s="2">
        <v>0</v>
      </c>
      <c r="CO97" s="2">
        <v>0</v>
      </c>
      <c r="CP97" s="2">
        <v>0</v>
      </c>
      <c r="CQ97" s="2">
        <v>0</v>
      </c>
      <c r="CR97" s="2">
        <v>0</v>
      </c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32"/>
      <c r="DM97" s="32"/>
      <c r="DN97" s="32"/>
      <c r="DO97" s="32"/>
      <c r="DP97" s="2"/>
      <c r="DQ97" s="2"/>
      <c r="DR97" s="31"/>
      <c r="DS97" s="31"/>
      <c r="DT97" s="31"/>
      <c r="DU97" s="31"/>
      <c r="DV97" s="31"/>
      <c r="DW97" s="31"/>
      <c r="DX97" s="31"/>
      <c r="DY97" s="31"/>
      <c r="DZ97" s="31"/>
      <c r="EA97" s="31"/>
      <c r="EB97" s="31"/>
      <c r="EC97" s="31"/>
      <c r="ED97" s="31"/>
      <c r="EE97" s="31"/>
      <c r="EF97" s="31"/>
    </row>
    <row r="98" spans="1:136" s="33" customFormat="1" ht="12.75" customHeight="1" hidden="1">
      <c r="A98" s="627" t="s">
        <v>24</v>
      </c>
      <c r="B98" s="628"/>
      <c r="C98" s="592"/>
      <c r="D98" s="24"/>
      <c r="E98" s="25"/>
      <c r="F98" s="25"/>
      <c r="G98" s="25"/>
      <c r="H98" s="525"/>
      <c r="I98" s="554">
        <v>0</v>
      </c>
      <c r="J98" s="27"/>
      <c r="K98" s="159">
        <v>0</v>
      </c>
      <c r="L98" s="26">
        <v>0</v>
      </c>
      <c r="M98" s="555">
        <v>0</v>
      </c>
      <c r="N98" s="71"/>
      <c r="O98" s="30"/>
      <c r="P98" s="71"/>
      <c r="Q98" s="29"/>
      <c r="R98" s="28"/>
      <c r="S98" s="30"/>
      <c r="T98" s="90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2"/>
      <c r="AP98" s="2"/>
      <c r="AQ98" s="23">
        <v>0</v>
      </c>
      <c r="AR98" s="23">
        <v>0</v>
      </c>
      <c r="AS98" s="23">
        <v>0</v>
      </c>
      <c r="AT98" s="23">
        <v>0</v>
      </c>
      <c r="AU98" s="23">
        <v>0</v>
      </c>
      <c r="AV98" s="23">
        <v>0</v>
      </c>
      <c r="AW98" s="23">
        <v>0</v>
      </c>
      <c r="AX98" s="23">
        <v>0</v>
      </c>
      <c r="AY98" s="23">
        <v>0</v>
      </c>
      <c r="AZ98" s="23">
        <v>0</v>
      </c>
      <c r="BA98" s="23">
        <v>0</v>
      </c>
      <c r="BB98" s="23">
        <v>0</v>
      </c>
      <c r="BC98" s="23">
        <v>0</v>
      </c>
      <c r="BD98" s="23">
        <v>0</v>
      </c>
      <c r="BE98" s="23">
        <v>0</v>
      </c>
      <c r="BF98" s="23">
        <v>0</v>
      </c>
      <c r="BG98" s="23">
        <v>0</v>
      </c>
      <c r="BH98" s="23">
        <v>0</v>
      </c>
      <c r="BI98" s="23">
        <v>0</v>
      </c>
      <c r="BJ98" s="23">
        <v>0</v>
      </c>
      <c r="BK98" s="23">
        <v>0</v>
      </c>
      <c r="BL98" s="23">
        <v>0</v>
      </c>
      <c r="BM98" s="23">
        <v>0</v>
      </c>
      <c r="BN98" s="23">
        <v>0</v>
      </c>
      <c r="BO98" s="23">
        <v>0</v>
      </c>
      <c r="BP98" s="23">
        <v>0</v>
      </c>
      <c r="BQ98" s="23">
        <v>0</v>
      </c>
      <c r="BR98" s="23">
        <v>0</v>
      </c>
      <c r="BS98" s="23">
        <v>0</v>
      </c>
      <c r="BT98" s="23">
        <v>0</v>
      </c>
      <c r="BU98" s="23">
        <v>0</v>
      </c>
      <c r="BV98" s="23">
        <v>0</v>
      </c>
      <c r="BW98" s="23">
        <v>0</v>
      </c>
      <c r="BX98" s="23">
        <v>0</v>
      </c>
      <c r="BY98" s="23">
        <v>0</v>
      </c>
      <c r="BZ98" s="23">
        <v>0</v>
      </c>
      <c r="CA98" s="23">
        <v>0</v>
      </c>
      <c r="CB98" s="23">
        <v>0</v>
      </c>
      <c r="CC98" s="23">
        <v>0</v>
      </c>
      <c r="CD98" s="23">
        <v>0</v>
      </c>
      <c r="CE98" s="2">
        <v>1</v>
      </c>
      <c r="CF98" s="2"/>
      <c r="CG98" s="2"/>
      <c r="CH98" s="2"/>
      <c r="CI98" s="2">
        <v>0</v>
      </c>
      <c r="CJ98" s="2">
        <v>0</v>
      </c>
      <c r="CK98" s="2">
        <v>0</v>
      </c>
      <c r="CL98" s="2">
        <v>0</v>
      </c>
      <c r="CM98" s="2">
        <v>0</v>
      </c>
      <c r="CN98" s="2">
        <v>0</v>
      </c>
      <c r="CO98" s="2">
        <v>0</v>
      </c>
      <c r="CP98" s="2">
        <v>0</v>
      </c>
      <c r="CQ98" s="2">
        <v>0</v>
      </c>
      <c r="CR98" s="2">
        <v>0</v>
      </c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32"/>
      <c r="DM98" s="32"/>
      <c r="DN98" s="32"/>
      <c r="DO98" s="32"/>
      <c r="DP98" s="2"/>
      <c r="DQ98" s="2"/>
      <c r="DR98" s="31"/>
      <c r="DS98" s="31"/>
      <c r="DT98" s="31"/>
      <c r="DU98" s="31"/>
      <c r="DV98" s="31"/>
      <c r="DW98" s="31"/>
      <c r="DX98" s="31"/>
      <c r="DY98" s="31"/>
      <c r="DZ98" s="31"/>
      <c r="EA98" s="31"/>
      <c r="EB98" s="31"/>
      <c r="EC98" s="31"/>
      <c r="ED98" s="31"/>
      <c r="EE98" s="31"/>
      <c r="EF98" s="31"/>
    </row>
    <row r="99" spans="1:136" s="33" customFormat="1" ht="12.75" customHeight="1" hidden="1">
      <c r="A99" s="627" t="s">
        <v>24</v>
      </c>
      <c r="B99" s="628"/>
      <c r="C99" s="592"/>
      <c r="D99" s="24"/>
      <c r="E99" s="25"/>
      <c r="F99" s="25"/>
      <c r="G99" s="25"/>
      <c r="H99" s="525"/>
      <c r="I99" s="554">
        <v>0</v>
      </c>
      <c r="J99" s="27"/>
      <c r="K99" s="159">
        <v>0</v>
      </c>
      <c r="L99" s="26">
        <v>0</v>
      </c>
      <c r="M99" s="555">
        <v>0</v>
      </c>
      <c r="N99" s="71"/>
      <c r="O99" s="30"/>
      <c r="P99" s="71"/>
      <c r="Q99" s="29"/>
      <c r="R99" s="28"/>
      <c r="S99" s="30"/>
      <c r="T99" s="90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2"/>
      <c r="AP99" s="2"/>
      <c r="AQ99" s="23">
        <v>0</v>
      </c>
      <c r="AR99" s="23">
        <v>0</v>
      </c>
      <c r="AS99" s="23">
        <v>0</v>
      </c>
      <c r="AT99" s="23">
        <v>0</v>
      </c>
      <c r="AU99" s="23">
        <v>0</v>
      </c>
      <c r="AV99" s="23">
        <v>0</v>
      </c>
      <c r="AW99" s="23">
        <v>0</v>
      </c>
      <c r="AX99" s="23">
        <v>0</v>
      </c>
      <c r="AY99" s="23">
        <v>0</v>
      </c>
      <c r="AZ99" s="23">
        <v>0</v>
      </c>
      <c r="BA99" s="23">
        <v>0</v>
      </c>
      <c r="BB99" s="23">
        <v>0</v>
      </c>
      <c r="BC99" s="23">
        <v>0</v>
      </c>
      <c r="BD99" s="23">
        <v>0</v>
      </c>
      <c r="BE99" s="23">
        <v>0</v>
      </c>
      <c r="BF99" s="23">
        <v>0</v>
      </c>
      <c r="BG99" s="23">
        <v>0</v>
      </c>
      <c r="BH99" s="23">
        <v>0</v>
      </c>
      <c r="BI99" s="23">
        <v>0</v>
      </c>
      <c r="BJ99" s="23">
        <v>0</v>
      </c>
      <c r="BK99" s="23">
        <v>0</v>
      </c>
      <c r="BL99" s="23">
        <v>0</v>
      </c>
      <c r="BM99" s="23">
        <v>0</v>
      </c>
      <c r="BN99" s="23">
        <v>0</v>
      </c>
      <c r="BO99" s="23">
        <v>0</v>
      </c>
      <c r="BP99" s="23">
        <v>0</v>
      </c>
      <c r="BQ99" s="23">
        <v>0</v>
      </c>
      <c r="BR99" s="23">
        <v>0</v>
      </c>
      <c r="BS99" s="23">
        <v>0</v>
      </c>
      <c r="BT99" s="23">
        <v>0</v>
      </c>
      <c r="BU99" s="23">
        <v>0</v>
      </c>
      <c r="BV99" s="23">
        <v>0</v>
      </c>
      <c r="BW99" s="23">
        <v>0</v>
      </c>
      <c r="BX99" s="23">
        <v>0</v>
      </c>
      <c r="BY99" s="23">
        <v>0</v>
      </c>
      <c r="BZ99" s="23">
        <v>0</v>
      </c>
      <c r="CA99" s="23">
        <v>0</v>
      </c>
      <c r="CB99" s="23">
        <v>0</v>
      </c>
      <c r="CC99" s="23">
        <v>0</v>
      </c>
      <c r="CD99" s="23">
        <v>0</v>
      </c>
      <c r="CE99" s="2">
        <v>1</v>
      </c>
      <c r="CF99" s="2"/>
      <c r="CG99" s="2"/>
      <c r="CH99" s="2"/>
      <c r="CI99" s="2">
        <v>0</v>
      </c>
      <c r="CJ99" s="2">
        <v>0</v>
      </c>
      <c r="CK99" s="2">
        <v>0</v>
      </c>
      <c r="CL99" s="2">
        <v>0</v>
      </c>
      <c r="CM99" s="2">
        <v>0</v>
      </c>
      <c r="CN99" s="2">
        <v>0</v>
      </c>
      <c r="CO99" s="2">
        <v>0</v>
      </c>
      <c r="CP99" s="2">
        <v>0</v>
      </c>
      <c r="CQ99" s="2">
        <v>0</v>
      </c>
      <c r="CR99" s="2">
        <v>0</v>
      </c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32"/>
      <c r="DM99" s="32"/>
      <c r="DN99" s="32"/>
      <c r="DO99" s="32"/>
      <c r="DP99" s="2"/>
      <c r="DQ99" s="2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</row>
    <row r="100" spans="1:136" s="33" customFormat="1" ht="12.75" customHeight="1" hidden="1">
      <c r="A100" s="629" t="s">
        <v>24</v>
      </c>
      <c r="B100" s="630"/>
      <c r="C100" s="593"/>
      <c r="D100" s="34"/>
      <c r="E100" s="25"/>
      <c r="F100" s="25"/>
      <c r="G100" s="25"/>
      <c r="H100" s="525"/>
      <c r="I100" s="556">
        <v>0</v>
      </c>
      <c r="J100" s="36"/>
      <c r="K100" s="191">
        <v>0</v>
      </c>
      <c r="L100" s="35">
        <v>0</v>
      </c>
      <c r="M100" s="557">
        <v>0</v>
      </c>
      <c r="N100" s="72"/>
      <c r="O100" s="39"/>
      <c r="P100" s="72"/>
      <c r="Q100" s="38"/>
      <c r="R100" s="37"/>
      <c r="S100" s="39"/>
      <c r="T100" s="90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2"/>
      <c r="AP100" s="2"/>
      <c r="AQ100" s="23">
        <v>0</v>
      </c>
      <c r="AR100" s="23">
        <v>0</v>
      </c>
      <c r="AS100" s="23">
        <v>0</v>
      </c>
      <c r="AT100" s="23">
        <v>0</v>
      </c>
      <c r="AU100" s="23">
        <v>0</v>
      </c>
      <c r="AV100" s="23">
        <v>0</v>
      </c>
      <c r="AW100" s="23">
        <v>0</v>
      </c>
      <c r="AX100" s="23">
        <v>0</v>
      </c>
      <c r="AY100" s="23">
        <v>0</v>
      </c>
      <c r="AZ100" s="23">
        <v>0</v>
      </c>
      <c r="BA100" s="23">
        <v>0</v>
      </c>
      <c r="BB100" s="23">
        <v>0</v>
      </c>
      <c r="BC100" s="23">
        <v>0</v>
      </c>
      <c r="BD100" s="23">
        <v>0</v>
      </c>
      <c r="BE100" s="23">
        <v>0</v>
      </c>
      <c r="BF100" s="23">
        <v>0</v>
      </c>
      <c r="BG100" s="23">
        <v>0</v>
      </c>
      <c r="BH100" s="23">
        <v>0</v>
      </c>
      <c r="BI100" s="23">
        <v>0</v>
      </c>
      <c r="BJ100" s="23">
        <v>0</v>
      </c>
      <c r="BK100" s="23">
        <v>0</v>
      </c>
      <c r="BL100" s="23">
        <v>0</v>
      </c>
      <c r="BM100" s="23">
        <v>0</v>
      </c>
      <c r="BN100" s="23">
        <v>0</v>
      </c>
      <c r="BO100" s="23">
        <v>0</v>
      </c>
      <c r="BP100" s="23">
        <v>0</v>
      </c>
      <c r="BQ100" s="23">
        <v>0</v>
      </c>
      <c r="BR100" s="23">
        <v>0</v>
      </c>
      <c r="BS100" s="23">
        <v>0</v>
      </c>
      <c r="BT100" s="23">
        <v>0</v>
      </c>
      <c r="BU100" s="23">
        <v>0</v>
      </c>
      <c r="BV100" s="23">
        <v>0</v>
      </c>
      <c r="BW100" s="23">
        <v>0</v>
      </c>
      <c r="BX100" s="23">
        <v>0</v>
      </c>
      <c r="BY100" s="23">
        <v>0</v>
      </c>
      <c r="BZ100" s="23">
        <v>0</v>
      </c>
      <c r="CA100" s="23">
        <v>0</v>
      </c>
      <c r="CB100" s="23">
        <v>0</v>
      </c>
      <c r="CC100" s="23">
        <v>0</v>
      </c>
      <c r="CD100" s="23">
        <v>0</v>
      </c>
      <c r="CE100" s="2">
        <v>1</v>
      </c>
      <c r="CF100" s="2"/>
      <c r="CG100" s="2"/>
      <c r="CH100" s="2"/>
      <c r="CI100" s="2">
        <v>0</v>
      </c>
      <c r="CJ100" s="2">
        <v>0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32"/>
      <c r="DM100" s="32"/>
      <c r="DN100" s="32"/>
      <c r="DO100" s="32"/>
      <c r="DP100" s="2"/>
      <c r="DQ100" s="2"/>
      <c r="DR100" s="31"/>
      <c r="DS100" s="31"/>
      <c r="DT100" s="31"/>
      <c r="DU100" s="31"/>
      <c r="DV100" s="31"/>
      <c r="DW100" s="31"/>
      <c r="DX100" s="31"/>
      <c r="DY100" s="31"/>
      <c r="DZ100" s="31"/>
      <c r="EA100" s="31"/>
      <c r="EB100" s="31"/>
      <c r="EC100" s="31"/>
      <c r="ED100" s="31"/>
      <c r="EE100" s="31"/>
      <c r="EF100" s="31"/>
    </row>
    <row r="101" spans="1:136" s="33" customFormat="1" ht="12.75" customHeight="1" hidden="1">
      <c r="A101" s="629" t="s">
        <v>24</v>
      </c>
      <c r="B101" s="630"/>
      <c r="C101" s="593"/>
      <c r="D101" s="34"/>
      <c r="E101" s="25"/>
      <c r="F101" s="25"/>
      <c r="G101" s="25"/>
      <c r="H101" s="525"/>
      <c r="I101" s="556">
        <v>0</v>
      </c>
      <c r="J101" s="36"/>
      <c r="K101" s="191">
        <v>0</v>
      </c>
      <c r="L101" s="35">
        <v>0</v>
      </c>
      <c r="M101" s="557">
        <v>0</v>
      </c>
      <c r="N101" s="72"/>
      <c r="O101" s="39"/>
      <c r="P101" s="72"/>
      <c r="Q101" s="38"/>
      <c r="R101" s="37"/>
      <c r="S101" s="39"/>
      <c r="T101" s="90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2"/>
      <c r="AP101" s="2"/>
      <c r="AQ101" s="23">
        <v>0</v>
      </c>
      <c r="AR101" s="23">
        <v>0</v>
      </c>
      <c r="AS101" s="23">
        <v>0</v>
      </c>
      <c r="AT101" s="23">
        <v>0</v>
      </c>
      <c r="AU101" s="23">
        <v>0</v>
      </c>
      <c r="AV101" s="23">
        <v>0</v>
      </c>
      <c r="AW101" s="23">
        <v>0</v>
      </c>
      <c r="AX101" s="23">
        <v>0</v>
      </c>
      <c r="AY101" s="23">
        <v>0</v>
      </c>
      <c r="AZ101" s="23">
        <v>0</v>
      </c>
      <c r="BA101" s="23">
        <v>0</v>
      </c>
      <c r="BB101" s="23">
        <v>0</v>
      </c>
      <c r="BC101" s="23">
        <v>0</v>
      </c>
      <c r="BD101" s="23">
        <v>0</v>
      </c>
      <c r="BE101" s="23">
        <v>0</v>
      </c>
      <c r="BF101" s="23">
        <v>0</v>
      </c>
      <c r="BG101" s="23">
        <v>0</v>
      </c>
      <c r="BH101" s="23">
        <v>0</v>
      </c>
      <c r="BI101" s="23">
        <v>0</v>
      </c>
      <c r="BJ101" s="23">
        <v>0</v>
      </c>
      <c r="BK101" s="23">
        <v>0</v>
      </c>
      <c r="BL101" s="23">
        <v>0</v>
      </c>
      <c r="BM101" s="23">
        <v>0</v>
      </c>
      <c r="BN101" s="23">
        <v>0</v>
      </c>
      <c r="BO101" s="23">
        <v>0</v>
      </c>
      <c r="BP101" s="23">
        <v>0</v>
      </c>
      <c r="BQ101" s="23">
        <v>0</v>
      </c>
      <c r="BR101" s="23">
        <v>0</v>
      </c>
      <c r="BS101" s="23">
        <v>0</v>
      </c>
      <c r="BT101" s="23">
        <v>0</v>
      </c>
      <c r="BU101" s="23">
        <v>0</v>
      </c>
      <c r="BV101" s="23">
        <v>0</v>
      </c>
      <c r="BW101" s="23">
        <v>0</v>
      </c>
      <c r="BX101" s="23">
        <v>0</v>
      </c>
      <c r="BY101" s="23">
        <v>0</v>
      </c>
      <c r="BZ101" s="23">
        <v>0</v>
      </c>
      <c r="CA101" s="23">
        <v>0</v>
      </c>
      <c r="CB101" s="23">
        <v>0</v>
      </c>
      <c r="CC101" s="23">
        <v>0</v>
      </c>
      <c r="CD101" s="23">
        <v>0</v>
      </c>
      <c r="CE101" s="2">
        <v>1</v>
      </c>
      <c r="CF101" s="2"/>
      <c r="CG101" s="2"/>
      <c r="CH101" s="2"/>
      <c r="CI101" s="2">
        <v>0</v>
      </c>
      <c r="CJ101" s="2">
        <v>0</v>
      </c>
      <c r="CK101" s="2">
        <v>0</v>
      </c>
      <c r="CL101" s="2">
        <v>0</v>
      </c>
      <c r="CM101" s="2">
        <v>0</v>
      </c>
      <c r="CN101" s="2">
        <v>0</v>
      </c>
      <c r="CO101" s="2">
        <v>0</v>
      </c>
      <c r="CP101" s="2">
        <v>0</v>
      </c>
      <c r="CQ101" s="2">
        <v>0</v>
      </c>
      <c r="CR101" s="2">
        <v>0</v>
      </c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32"/>
      <c r="DM101" s="32"/>
      <c r="DN101" s="32"/>
      <c r="DO101" s="32"/>
      <c r="DP101" s="2"/>
      <c r="DQ101" s="2"/>
      <c r="DR101" s="31"/>
      <c r="DS101" s="31"/>
      <c r="DT101" s="31"/>
      <c r="DU101" s="31"/>
      <c r="DV101" s="31"/>
      <c r="DW101" s="31"/>
      <c r="DX101" s="31"/>
      <c r="DY101" s="31"/>
      <c r="DZ101" s="31"/>
      <c r="EA101" s="31"/>
      <c r="EB101" s="31"/>
      <c r="EC101" s="31"/>
      <c r="ED101" s="31"/>
      <c r="EE101" s="31"/>
      <c r="EF101" s="31"/>
    </row>
    <row r="102" spans="1:136" s="33" customFormat="1" ht="12.75" customHeight="1" hidden="1">
      <c r="A102" s="627" t="s">
        <v>24</v>
      </c>
      <c r="B102" s="628"/>
      <c r="C102" s="592"/>
      <c r="D102" s="24"/>
      <c r="E102" s="25"/>
      <c r="F102" s="25"/>
      <c r="G102" s="25"/>
      <c r="H102" s="525"/>
      <c r="I102" s="554">
        <v>0</v>
      </c>
      <c r="J102" s="27"/>
      <c r="K102" s="159">
        <v>0</v>
      </c>
      <c r="L102" s="26">
        <v>0</v>
      </c>
      <c r="M102" s="555">
        <v>0</v>
      </c>
      <c r="N102" s="71"/>
      <c r="O102" s="30"/>
      <c r="P102" s="71"/>
      <c r="Q102" s="29"/>
      <c r="R102" s="28"/>
      <c r="S102" s="30"/>
      <c r="T102" s="90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2"/>
      <c r="AP102" s="2"/>
      <c r="AQ102" s="23">
        <v>0</v>
      </c>
      <c r="AR102" s="23">
        <v>0</v>
      </c>
      <c r="AS102" s="23">
        <v>0</v>
      </c>
      <c r="AT102" s="23">
        <v>0</v>
      </c>
      <c r="AU102" s="23">
        <v>0</v>
      </c>
      <c r="AV102" s="23">
        <v>0</v>
      </c>
      <c r="AW102" s="23">
        <v>0</v>
      </c>
      <c r="AX102" s="23">
        <v>0</v>
      </c>
      <c r="AY102" s="23">
        <v>0</v>
      </c>
      <c r="AZ102" s="23">
        <v>0</v>
      </c>
      <c r="BA102" s="23">
        <v>0</v>
      </c>
      <c r="BB102" s="23">
        <v>0</v>
      </c>
      <c r="BC102" s="23">
        <v>0</v>
      </c>
      <c r="BD102" s="23">
        <v>0</v>
      </c>
      <c r="BE102" s="23">
        <v>0</v>
      </c>
      <c r="BF102" s="23">
        <v>0</v>
      </c>
      <c r="BG102" s="23">
        <v>0</v>
      </c>
      <c r="BH102" s="23">
        <v>0</v>
      </c>
      <c r="BI102" s="23">
        <v>0</v>
      </c>
      <c r="BJ102" s="23">
        <v>0</v>
      </c>
      <c r="BK102" s="23">
        <v>0</v>
      </c>
      <c r="BL102" s="23">
        <v>0</v>
      </c>
      <c r="BM102" s="23">
        <v>0</v>
      </c>
      <c r="BN102" s="23">
        <v>0</v>
      </c>
      <c r="BO102" s="23">
        <v>0</v>
      </c>
      <c r="BP102" s="23">
        <v>0</v>
      </c>
      <c r="BQ102" s="23">
        <v>0</v>
      </c>
      <c r="BR102" s="23">
        <v>0</v>
      </c>
      <c r="BS102" s="23">
        <v>0</v>
      </c>
      <c r="BT102" s="23">
        <v>0</v>
      </c>
      <c r="BU102" s="23">
        <v>0</v>
      </c>
      <c r="BV102" s="23">
        <v>0</v>
      </c>
      <c r="BW102" s="23">
        <v>0</v>
      </c>
      <c r="BX102" s="23">
        <v>0</v>
      </c>
      <c r="BY102" s="23">
        <v>0</v>
      </c>
      <c r="BZ102" s="23">
        <v>0</v>
      </c>
      <c r="CA102" s="23">
        <v>0</v>
      </c>
      <c r="CB102" s="23">
        <v>0</v>
      </c>
      <c r="CC102" s="23">
        <v>0</v>
      </c>
      <c r="CD102" s="23">
        <v>0</v>
      </c>
      <c r="CE102" s="2">
        <v>1</v>
      </c>
      <c r="CF102" s="2"/>
      <c r="CG102" s="2"/>
      <c r="CH102" s="2"/>
      <c r="CI102" s="2">
        <v>0</v>
      </c>
      <c r="CJ102" s="2">
        <v>0</v>
      </c>
      <c r="CK102" s="2">
        <v>0</v>
      </c>
      <c r="CL102" s="2">
        <v>0</v>
      </c>
      <c r="CM102" s="2">
        <v>0</v>
      </c>
      <c r="CN102" s="2">
        <v>0</v>
      </c>
      <c r="CO102" s="2">
        <v>0</v>
      </c>
      <c r="CP102" s="2">
        <v>0</v>
      </c>
      <c r="CQ102" s="2">
        <v>0</v>
      </c>
      <c r="CR102" s="2">
        <v>0</v>
      </c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32"/>
      <c r="DM102" s="32"/>
      <c r="DN102" s="32"/>
      <c r="DO102" s="32"/>
      <c r="DP102" s="2"/>
      <c r="DQ102" s="2"/>
      <c r="DR102" s="31"/>
      <c r="DS102" s="31"/>
      <c r="DT102" s="31"/>
      <c r="DU102" s="31"/>
      <c r="DV102" s="31"/>
      <c r="DW102" s="31"/>
      <c r="DX102" s="31"/>
      <c r="DY102" s="31"/>
      <c r="DZ102" s="31"/>
      <c r="EA102" s="31"/>
      <c r="EB102" s="31"/>
      <c r="EC102" s="31"/>
      <c r="ED102" s="31"/>
      <c r="EE102" s="31"/>
      <c r="EF102" s="31"/>
    </row>
    <row r="103" spans="1:136" s="33" customFormat="1" ht="12.75" customHeight="1" hidden="1">
      <c r="A103" s="627" t="s">
        <v>24</v>
      </c>
      <c r="B103" s="628"/>
      <c r="C103" s="592"/>
      <c r="D103" s="24"/>
      <c r="E103" s="25"/>
      <c r="F103" s="25"/>
      <c r="G103" s="25"/>
      <c r="H103" s="525"/>
      <c r="I103" s="554">
        <v>0</v>
      </c>
      <c r="J103" s="27"/>
      <c r="K103" s="159">
        <v>0</v>
      </c>
      <c r="L103" s="26">
        <v>0</v>
      </c>
      <c r="M103" s="555">
        <v>0</v>
      </c>
      <c r="N103" s="71"/>
      <c r="O103" s="30"/>
      <c r="P103" s="71"/>
      <c r="Q103" s="29"/>
      <c r="R103" s="28"/>
      <c r="S103" s="30"/>
      <c r="T103" s="90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2"/>
      <c r="AP103" s="2"/>
      <c r="AQ103" s="23">
        <v>0</v>
      </c>
      <c r="AR103" s="23">
        <v>0</v>
      </c>
      <c r="AS103" s="23">
        <v>0</v>
      </c>
      <c r="AT103" s="23">
        <v>0</v>
      </c>
      <c r="AU103" s="23">
        <v>0</v>
      </c>
      <c r="AV103" s="23">
        <v>0</v>
      </c>
      <c r="AW103" s="23">
        <v>0</v>
      </c>
      <c r="AX103" s="23">
        <v>0</v>
      </c>
      <c r="AY103" s="23">
        <v>0</v>
      </c>
      <c r="AZ103" s="23">
        <v>0</v>
      </c>
      <c r="BA103" s="23">
        <v>0</v>
      </c>
      <c r="BB103" s="23">
        <v>0</v>
      </c>
      <c r="BC103" s="23">
        <v>0</v>
      </c>
      <c r="BD103" s="23">
        <v>0</v>
      </c>
      <c r="BE103" s="23">
        <v>0</v>
      </c>
      <c r="BF103" s="23">
        <v>0</v>
      </c>
      <c r="BG103" s="23">
        <v>0</v>
      </c>
      <c r="BH103" s="23">
        <v>0</v>
      </c>
      <c r="BI103" s="23">
        <v>0</v>
      </c>
      <c r="BJ103" s="23">
        <v>0</v>
      </c>
      <c r="BK103" s="23">
        <v>0</v>
      </c>
      <c r="BL103" s="23">
        <v>0</v>
      </c>
      <c r="BM103" s="23">
        <v>0</v>
      </c>
      <c r="BN103" s="23">
        <v>0</v>
      </c>
      <c r="BO103" s="23">
        <v>0</v>
      </c>
      <c r="BP103" s="23">
        <v>0</v>
      </c>
      <c r="BQ103" s="23">
        <v>0</v>
      </c>
      <c r="BR103" s="23">
        <v>0</v>
      </c>
      <c r="BS103" s="23">
        <v>0</v>
      </c>
      <c r="BT103" s="23">
        <v>0</v>
      </c>
      <c r="BU103" s="23">
        <v>0</v>
      </c>
      <c r="BV103" s="23">
        <v>0</v>
      </c>
      <c r="BW103" s="23">
        <v>0</v>
      </c>
      <c r="BX103" s="23">
        <v>0</v>
      </c>
      <c r="BY103" s="23">
        <v>0</v>
      </c>
      <c r="BZ103" s="23">
        <v>0</v>
      </c>
      <c r="CA103" s="23">
        <v>0</v>
      </c>
      <c r="CB103" s="23">
        <v>0</v>
      </c>
      <c r="CC103" s="23">
        <v>0</v>
      </c>
      <c r="CD103" s="23">
        <v>0</v>
      </c>
      <c r="CE103" s="2">
        <v>1</v>
      </c>
      <c r="CF103" s="2"/>
      <c r="CG103" s="2"/>
      <c r="CH103" s="2"/>
      <c r="CI103" s="2">
        <v>0</v>
      </c>
      <c r="CJ103" s="2">
        <v>0</v>
      </c>
      <c r="CK103" s="2">
        <v>0</v>
      </c>
      <c r="CL103" s="2">
        <v>0</v>
      </c>
      <c r="CM103" s="2">
        <v>0</v>
      </c>
      <c r="CN103" s="2">
        <v>0</v>
      </c>
      <c r="CO103" s="2">
        <v>0</v>
      </c>
      <c r="CP103" s="2">
        <v>0</v>
      </c>
      <c r="CQ103" s="2">
        <v>0</v>
      </c>
      <c r="CR103" s="2">
        <v>0</v>
      </c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32"/>
      <c r="DM103" s="32"/>
      <c r="DN103" s="32"/>
      <c r="DO103" s="32"/>
      <c r="DP103" s="2"/>
      <c r="DQ103" s="2"/>
      <c r="DR103" s="31"/>
      <c r="DS103" s="31"/>
      <c r="DT103" s="31"/>
      <c r="DU103" s="31"/>
      <c r="DV103" s="31"/>
      <c r="DW103" s="31"/>
      <c r="DX103" s="31"/>
      <c r="DY103" s="31"/>
      <c r="DZ103" s="31"/>
      <c r="EA103" s="31"/>
      <c r="EB103" s="31"/>
      <c r="EC103" s="31"/>
      <c r="ED103" s="31"/>
      <c r="EE103" s="31"/>
      <c r="EF103" s="31"/>
    </row>
    <row r="104" spans="1:136" s="33" customFormat="1" ht="12.75" customHeight="1" hidden="1">
      <c r="A104" s="629" t="s">
        <v>24</v>
      </c>
      <c r="B104" s="630"/>
      <c r="C104" s="593"/>
      <c r="D104" s="34"/>
      <c r="E104" s="25"/>
      <c r="F104" s="25"/>
      <c r="G104" s="25"/>
      <c r="H104" s="525"/>
      <c r="I104" s="556">
        <v>0</v>
      </c>
      <c r="J104" s="36"/>
      <c r="K104" s="191">
        <v>0</v>
      </c>
      <c r="L104" s="35">
        <v>0</v>
      </c>
      <c r="M104" s="557">
        <v>0</v>
      </c>
      <c r="N104" s="72"/>
      <c r="O104" s="39"/>
      <c r="P104" s="72"/>
      <c r="Q104" s="38"/>
      <c r="R104" s="37"/>
      <c r="S104" s="39"/>
      <c r="T104" s="90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2"/>
      <c r="AP104" s="2"/>
      <c r="AQ104" s="23">
        <v>0</v>
      </c>
      <c r="AR104" s="23">
        <v>0</v>
      </c>
      <c r="AS104" s="23">
        <v>0</v>
      </c>
      <c r="AT104" s="23">
        <v>0</v>
      </c>
      <c r="AU104" s="23">
        <v>0</v>
      </c>
      <c r="AV104" s="23">
        <v>0</v>
      </c>
      <c r="AW104" s="23">
        <v>0</v>
      </c>
      <c r="AX104" s="23">
        <v>0</v>
      </c>
      <c r="AY104" s="23">
        <v>0</v>
      </c>
      <c r="AZ104" s="23">
        <v>0</v>
      </c>
      <c r="BA104" s="23">
        <v>0</v>
      </c>
      <c r="BB104" s="23">
        <v>0</v>
      </c>
      <c r="BC104" s="23">
        <v>0</v>
      </c>
      <c r="BD104" s="23">
        <v>0</v>
      </c>
      <c r="BE104" s="23">
        <v>0</v>
      </c>
      <c r="BF104" s="23">
        <v>0</v>
      </c>
      <c r="BG104" s="23">
        <v>0</v>
      </c>
      <c r="BH104" s="23">
        <v>0</v>
      </c>
      <c r="BI104" s="23">
        <v>0</v>
      </c>
      <c r="BJ104" s="23">
        <v>0</v>
      </c>
      <c r="BK104" s="23">
        <v>0</v>
      </c>
      <c r="BL104" s="23">
        <v>0</v>
      </c>
      <c r="BM104" s="23">
        <v>0</v>
      </c>
      <c r="BN104" s="23">
        <v>0</v>
      </c>
      <c r="BO104" s="23">
        <v>0</v>
      </c>
      <c r="BP104" s="23">
        <v>0</v>
      </c>
      <c r="BQ104" s="23">
        <v>0</v>
      </c>
      <c r="BR104" s="23">
        <v>0</v>
      </c>
      <c r="BS104" s="23">
        <v>0</v>
      </c>
      <c r="BT104" s="23">
        <v>0</v>
      </c>
      <c r="BU104" s="23">
        <v>0</v>
      </c>
      <c r="BV104" s="23">
        <v>0</v>
      </c>
      <c r="BW104" s="23">
        <v>0</v>
      </c>
      <c r="BX104" s="23">
        <v>0</v>
      </c>
      <c r="BY104" s="23">
        <v>0</v>
      </c>
      <c r="BZ104" s="23">
        <v>0</v>
      </c>
      <c r="CA104" s="23">
        <v>0</v>
      </c>
      <c r="CB104" s="23">
        <v>0</v>
      </c>
      <c r="CC104" s="23">
        <v>0</v>
      </c>
      <c r="CD104" s="23">
        <v>0</v>
      </c>
      <c r="CE104" s="2">
        <v>1</v>
      </c>
      <c r="CF104" s="2"/>
      <c r="CG104" s="2"/>
      <c r="CH104" s="2"/>
      <c r="CI104" s="2">
        <v>0</v>
      </c>
      <c r="CJ104" s="2">
        <v>0</v>
      </c>
      <c r="CK104" s="2">
        <v>0</v>
      </c>
      <c r="CL104" s="2">
        <v>0</v>
      </c>
      <c r="CM104" s="2">
        <v>0</v>
      </c>
      <c r="CN104" s="2">
        <v>0</v>
      </c>
      <c r="CO104" s="2">
        <v>0</v>
      </c>
      <c r="CP104" s="2">
        <v>0</v>
      </c>
      <c r="CQ104" s="2">
        <v>0</v>
      </c>
      <c r="CR104" s="2">
        <v>0</v>
      </c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32"/>
      <c r="DM104" s="32"/>
      <c r="DN104" s="32"/>
      <c r="DO104" s="32"/>
      <c r="DP104" s="2"/>
      <c r="DQ104" s="2"/>
      <c r="DR104" s="31"/>
      <c r="DS104" s="31"/>
      <c r="DT104" s="31"/>
      <c r="DU104" s="31"/>
      <c r="DV104" s="31"/>
      <c r="DW104" s="31"/>
      <c r="DX104" s="31"/>
      <c r="DY104" s="31"/>
      <c r="DZ104" s="31"/>
      <c r="EA104" s="31"/>
      <c r="EB104" s="31"/>
      <c r="EC104" s="31"/>
      <c r="ED104" s="31"/>
      <c r="EE104" s="31"/>
      <c r="EF104" s="31"/>
    </row>
    <row r="105" spans="1:136" s="33" customFormat="1" ht="12.75" customHeight="1" hidden="1">
      <c r="A105" s="629" t="s">
        <v>24</v>
      </c>
      <c r="B105" s="630"/>
      <c r="C105" s="593"/>
      <c r="D105" s="34"/>
      <c r="E105" s="25"/>
      <c r="F105" s="25"/>
      <c r="G105" s="25"/>
      <c r="H105" s="525"/>
      <c r="I105" s="556">
        <v>0</v>
      </c>
      <c r="J105" s="36"/>
      <c r="K105" s="191">
        <v>0</v>
      </c>
      <c r="L105" s="35">
        <v>0</v>
      </c>
      <c r="M105" s="557">
        <v>0</v>
      </c>
      <c r="N105" s="72"/>
      <c r="O105" s="39"/>
      <c r="P105" s="72"/>
      <c r="Q105" s="38"/>
      <c r="R105" s="37"/>
      <c r="S105" s="39"/>
      <c r="T105" s="90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2"/>
      <c r="AP105" s="2"/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23">
        <v>0</v>
      </c>
      <c r="BA105" s="23">
        <v>0</v>
      </c>
      <c r="BB105" s="23">
        <v>0</v>
      </c>
      <c r="BC105" s="23">
        <v>0</v>
      </c>
      <c r="BD105" s="23">
        <v>0</v>
      </c>
      <c r="BE105" s="23">
        <v>0</v>
      </c>
      <c r="BF105" s="23">
        <v>0</v>
      </c>
      <c r="BG105" s="23">
        <v>0</v>
      </c>
      <c r="BH105" s="23">
        <v>0</v>
      </c>
      <c r="BI105" s="23">
        <v>0</v>
      </c>
      <c r="BJ105" s="23">
        <v>0</v>
      </c>
      <c r="BK105" s="23">
        <v>0</v>
      </c>
      <c r="BL105" s="23">
        <v>0</v>
      </c>
      <c r="BM105" s="23">
        <v>0</v>
      </c>
      <c r="BN105" s="23">
        <v>0</v>
      </c>
      <c r="BO105" s="23">
        <v>0</v>
      </c>
      <c r="BP105" s="23">
        <v>0</v>
      </c>
      <c r="BQ105" s="23">
        <v>0</v>
      </c>
      <c r="BR105" s="23">
        <v>0</v>
      </c>
      <c r="BS105" s="23">
        <v>0</v>
      </c>
      <c r="BT105" s="23">
        <v>0</v>
      </c>
      <c r="BU105" s="23">
        <v>0</v>
      </c>
      <c r="BV105" s="23">
        <v>0</v>
      </c>
      <c r="BW105" s="23">
        <v>0</v>
      </c>
      <c r="BX105" s="23">
        <v>0</v>
      </c>
      <c r="BY105" s="23">
        <v>0</v>
      </c>
      <c r="BZ105" s="23">
        <v>0</v>
      </c>
      <c r="CA105" s="23">
        <v>0</v>
      </c>
      <c r="CB105" s="23">
        <v>0</v>
      </c>
      <c r="CC105" s="23">
        <v>0</v>
      </c>
      <c r="CD105" s="23">
        <v>0</v>
      </c>
      <c r="CE105" s="2">
        <v>1</v>
      </c>
      <c r="CF105" s="2"/>
      <c r="CG105" s="2"/>
      <c r="CH105" s="2"/>
      <c r="CI105" s="2">
        <v>0</v>
      </c>
      <c r="CJ105" s="2">
        <v>0</v>
      </c>
      <c r="CK105" s="2">
        <v>0</v>
      </c>
      <c r="CL105" s="2">
        <v>0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32"/>
      <c r="DM105" s="32"/>
      <c r="DN105" s="32"/>
      <c r="DO105" s="32"/>
      <c r="DP105" s="2"/>
      <c r="DQ105" s="2"/>
      <c r="DR105" s="31"/>
      <c r="DS105" s="31"/>
      <c r="DT105" s="31"/>
      <c r="DU105" s="31"/>
      <c r="DV105" s="31"/>
      <c r="DW105" s="31"/>
      <c r="DX105" s="31"/>
      <c r="DY105" s="31"/>
      <c r="DZ105" s="31"/>
      <c r="EA105" s="31"/>
      <c r="EB105" s="31"/>
      <c r="EC105" s="31"/>
      <c r="ED105" s="31"/>
      <c r="EE105" s="31"/>
      <c r="EF105" s="31"/>
    </row>
    <row r="106" spans="1:136" s="33" customFormat="1" ht="12.75" customHeight="1" hidden="1">
      <c r="A106" s="627" t="s">
        <v>24</v>
      </c>
      <c r="B106" s="628"/>
      <c r="C106" s="592"/>
      <c r="D106" s="24"/>
      <c r="E106" s="25"/>
      <c r="F106" s="25"/>
      <c r="G106" s="25"/>
      <c r="H106" s="525"/>
      <c r="I106" s="554">
        <v>0</v>
      </c>
      <c r="J106" s="27"/>
      <c r="K106" s="159">
        <v>0</v>
      </c>
      <c r="L106" s="26">
        <v>0</v>
      </c>
      <c r="M106" s="555">
        <v>0</v>
      </c>
      <c r="N106" s="71"/>
      <c r="O106" s="30"/>
      <c r="P106" s="71"/>
      <c r="Q106" s="29"/>
      <c r="R106" s="28"/>
      <c r="S106" s="30"/>
      <c r="T106" s="90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2"/>
      <c r="AP106" s="2"/>
      <c r="AQ106" s="23">
        <v>0</v>
      </c>
      <c r="AR106" s="23">
        <v>0</v>
      </c>
      <c r="AS106" s="23">
        <v>0</v>
      </c>
      <c r="AT106" s="23">
        <v>0</v>
      </c>
      <c r="AU106" s="23">
        <v>0</v>
      </c>
      <c r="AV106" s="23">
        <v>0</v>
      </c>
      <c r="AW106" s="23">
        <v>0</v>
      </c>
      <c r="AX106" s="23">
        <v>0</v>
      </c>
      <c r="AY106" s="23">
        <v>0</v>
      </c>
      <c r="AZ106" s="23">
        <v>0</v>
      </c>
      <c r="BA106" s="23">
        <v>0</v>
      </c>
      <c r="BB106" s="23">
        <v>0</v>
      </c>
      <c r="BC106" s="23">
        <v>0</v>
      </c>
      <c r="BD106" s="23">
        <v>0</v>
      </c>
      <c r="BE106" s="23">
        <v>0</v>
      </c>
      <c r="BF106" s="23">
        <v>0</v>
      </c>
      <c r="BG106" s="23">
        <v>0</v>
      </c>
      <c r="BH106" s="23">
        <v>0</v>
      </c>
      <c r="BI106" s="23">
        <v>0</v>
      </c>
      <c r="BJ106" s="23">
        <v>0</v>
      </c>
      <c r="BK106" s="23">
        <v>0</v>
      </c>
      <c r="BL106" s="23">
        <v>0</v>
      </c>
      <c r="BM106" s="23">
        <v>0</v>
      </c>
      <c r="BN106" s="23">
        <v>0</v>
      </c>
      <c r="BO106" s="23">
        <v>0</v>
      </c>
      <c r="BP106" s="23">
        <v>0</v>
      </c>
      <c r="BQ106" s="23">
        <v>0</v>
      </c>
      <c r="BR106" s="23">
        <v>0</v>
      </c>
      <c r="BS106" s="23">
        <v>0</v>
      </c>
      <c r="BT106" s="23">
        <v>0</v>
      </c>
      <c r="BU106" s="23">
        <v>0</v>
      </c>
      <c r="BV106" s="23">
        <v>0</v>
      </c>
      <c r="BW106" s="23">
        <v>0</v>
      </c>
      <c r="BX106" s="23">
        <v>0</v>
      </c>
      <c r="BY106" s="23">
        <v>0</v>
      </c>
      <c r="BZ106" s="23">
        <v>0</v>
      </c>
      <c r="CA106" s="23">
        <v>0</v>
      </c>
      <c r="CB106" s="23">
        <v>0</v>
      </c>
      <c r="CC106" s="23">
        <v>0</v>
      </c>
      <c r="CD106" s="23">
        <v>0</v>
      </c>
      <c r="CE106" s="2">
        <v>1</v>
      </c>
      <c r="CF106" s="2"/>
      <c r="CG106" s="2"/>
      <c r="CH106" s="2"/>
      <c r="CI106" s="2">
        <v>0</v>
      </c>
      <c r="CJ106" s="2">
        <v>0</v>
      </c>
      <c r="CK106" s="2">
        <v>0</v>
      </c>
      <c r="CL106" s="2">
        <v>0</v>
      </c>
      <c r="CM106" s="2">
        <v>0</v>
      </c>
      <c r="CN106" s="2">
        <v>0</v>
      </c>
      <c r="CO106" s="2">
        <v>0</v>
      </c>
      <c r="CP106" s="2">
        <v>0</v>
      </c>
      <c r="CQ106" s="2">
        <v>0</v>
      </c>
      <c r="CR106" s="2">
        <v>0</v>
      </c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32"/>
      <c r="DM106" s="32"/>
      <c r="DN106" s="32"/>
      <c r="DO106" s="32"/>
      <c r="DP106" s="2"/>
      <c r="DQ106" s="2"/>
      <c r="DR106" s="31"/>
      <c r="DS106" s="31"/>
      <c r="DT106" s="31"/>
      <c r="DU106" s="31"/>
      <c r="DV106" s="31"/>
      <c r="DW106" s="31"/>
      <c r="DX106" s="31"/>
      <c r="DY106" s="31"/>
      <c r="DZ106" s="31"/>
      <c r="EA106" s="31"/>
      <c r="EB106" s="31"/>
      <c r="EC106" s="31"/>
      <c r="ED106" s="31"/>
      <c r="EE106" s="31"/>
      <c r="EF106" s="31"/>
    </row>
    <row r="107" spans="1:136" s="33" customFormat="1" ht="12.75" customHeight="1" hidden="1">
      <c r="A107" s="627" t="s">
        <v>24</v>
      </c>
      <c r="B107" s="628"/>
      <c r="C107" s="592"/>
      <c r="D107" s="24"/>
      <c r="E107" s="25"/>
      <c r="F107" s="25"/>
      <c r="G107" s="25"/>
      <c r="H107" s="525"/>
      <c r="I107" s="554">
        <v>0</v>
      </c>
      <c r="J107" s="27"/>
      <c r="K107" s="159">
        <v>0</v>
      </c>
      <c r="L107" s="26">
        <v>0</v>
      </c>
      <c r="M107" s="555">
        <v>0</v>
      </c>
      <c r="N107" s="71"/>
      <c r="O107" s="30"/>
      <c r="P107" s="71"/>
      <c r="Q107" s="29"/>
      <c r="R107" s="28"/>
      <c r="S107" s="30"/>
      <c r="T107" s="90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2"/>
      <c r="AP107" s="2"/>
      <c r="AQ107" s="23">
        <v>0</v>
      </c>
      <c r="AR107" s="23">
        <v>0</v>
      </c>
      <c r="AS107" s="23">
        <v>0</v>
      </c>
      <c r="AT107" s="23">
        <v>0</v>
      </c>
      <c r="AU107" s="23">
        <v>0</v>
      </c>
      <c r="AV107" s="23">
        <v>0</v>
      </c>
      <c r="AW107" s="23">
        <v>0</v>
      </c>
      <c r="AX107" s="23">
        <v>0</v>
      </c>
      <c r="AY107" s="23">
        <v>0</v>
      </c>
      <c r="AZ107" s="23">
        <v>0</v>
      </c>
      <c r="BA107" s="23">
        <v>0</v>
      </c>
      <c r="BB107" s="23">
        <v>0</v>
      </c>
      <c r="BC107" s="23">
        <v>0</v>
      </c>
      <c r="BD107" s="23">
        <v>0</v>
      </c>
      <c r="BE107" s="23">
        <v>0</v>
      </c>
      <c r="BF107" s="23">
        <v>0</v>
      </c>
      <c r="BG107" s="23">
        <v>0</v>
      </c>
      <c r="BH107" s="23">
        <v>0</v>
      </c>
      <c r="BI107" s="23">
        <v>0</v>
      </c>
      <c r="BJ107" s="23">
        <v>0</v>
      </c>
      <c r="BK107" s="23">
        <v>0</v>
      </c>
      <c r="BL107" s="23">
        <v>0</v>
      </c>
      <c r="BM107" s="23">
        <v>0</v>
      </c>
      <c r="BN107" s="23">
        <v>0</v>
      </c>
      <c r="BO107" s="23">
        <v>0</v>
      </c>
      <c r="BP107" s="23">
        <v>0</v>
      </c>
      <c r="BQ107" s="23">
        <v>0</v>
      </c>
      <c r="BR107" s="23">
        <v>0</v>
      </c>
      <c r="BS107" s="23">
        <v>0</v>
      </c>
      <c r="BT107" s="23">
        <v>0</v>
      </c>
      <c r="BU107" s="23">
        <v>0</v>
      </c>
      <c r="BV107" s="23">
        <v>0</v>
      </c>
      <c r="BW107" s="23">
        <v>0</v>
      </c>
      <c r="BX107" s="23">
        <v>0</v>
      </c>
      <c r="BY107" s="23">
        <v>0</v>
      </c>
      <c r="BZ107" s="23">
        <v>0</v>
      </c>
      <c r="CA107" s="23">
        <v>0</v>
      </c>
      <c r="CB107" s="23">
        <v>0</v>
      </c>
      <c r="CC107" s="23">
        <v>0</v>
      </c>
      <c r="CD107" s="23">
        <v>0</v>
      </c>
      <c r="CE107" s="2">
        <v>1</v>
      </c>
      <c r="CF107" s="2"/>
      <c r="CG107" s="2"/>
      <c r="CH107" s="2"/>
      <c r="CI107" s="2">
        <v>0</v>
      </c>
      <c r="CJ107" s="2">
        <v>0</v>
      </c>
      <c r="CK107" s="2">
        <v>0</v>
      </c>
      <c r="CL107" s="2">
        <v>0</v>
      </c>
      <c r="CM107" s="2">
        <v>0</v>
      </c>
      <c r="CN107" s="2">
        <v>0</v>
      </c>
      <c r="CO107" s="2">
        <v>0</v>
      </c>
      <c r="CP107" s="2">
        <v>0</v>
      </c>
      <c r="CQ107" s="2">
        <v>0</v>
      </c>
      <c r="CR107" s="2">
        <v>0</v>
      </c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32"/>
      <c r="DM107" s="32"/>
      <c r="DN107" s="32"/>
      <c r="DO107" s="32"/>
      <c r="DP107" s="2"/>
      <c r="DQ107" s="2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</row>
    <row r="108" spans="1:136" s="33" customFormat="1" ht="12.75" customHeight="1" hidden="1">
      <c r="A108" s="629" t="s">
        <v>24</v>
      </c>
      <c r="B108" s="630"/>
      <c r="C108" s="593"/>
      <c r="D108" s="34"/>
      <c r="E108" s="25"/>
      <c r="F108" s="25"/>
      <c r="G108" s="25"/>
      <c r="H108" s="525"/>
      <c r="I108" s="556">
        <v>0</v>
      </c>
      <c r="J108" s="36"/>
      <c r="K108" s="191">
        <v>0</v>
      </c>
      <c r="L108" s="35">
        <v>0</v>
      </c>
      <c r="M108" s="557">
        <v>0</v>
      </c>
      <c r="N108" s="72"/>
      <c r="O108" s="39"/>
      <c r="P108" s="72"/>
      <c r="Q108" s="38"/>
      <c r="R108" s="37"/>
      <c r="S108" s="39"/>
      <c r="T108" s="90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2"/>
      <c r="AP108" s="2"/>
      <c r="AQ108" s="23">
        <v>0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23">
        <v>0</v>
      </c>
      <c r="BA108" s="23">
        <v>0</v>
      </c>
      <c r="BB108" s="23">
        <v>0</v>
      </c>
      <c r="BC108" s="23">
        <v>0</v>
      </c>
      <c r="BD108" s="23">
        <v>0</v>
      </c>
      <c r="BE108" s="23">
        <v>0</v>
      </c>
      <c r="BF108" s="23">
        <v>0</v>
      </c>
      <c r="BG108" s="23">
        <v>0</v>
      </c>
      <c r="BH108" s="23">
        <v>0</v>
      </c>
      <c r="BI108" s="23">
        <v>0</v>
      </c>
      <c r="BJ108" s="23">
        <v>0</v>
      </c>
      <c r="BK108" s="23">
        <v>0</v>
      </c>
      <c r="BL108" s="23">
        <v>0</v>
      </c>
      <c r="BM108" s="23">
        <v>0</v>
      </c>
      <c r="BN108" s="23">
        <v>0</v>
      </c>
      <c r="BO108" s="23">
        <v>0</v>
      </c>
      <c r="BP108" s="23">
        <v>0</v>
      </c>
      <c r="BQ108" s="23">
        <v>0</v>
      </c>
      <c r="BR108" s="23">
        <v>0</v>
      </c>
      <c r="BS108" s="23">
        <v>0</v>
      </c>
      <c r="BT108" s="23">
        <v>0</v>
      </c>
      <c r="BU108" s="23">
        <v>0</v>
      </c>
      <c r="BV108" s="23">
        <v>0</v>
      </c>
      <c r="BW108" s="23">
        <v>0</v>
      </c>
      <c r="BX108" s="23">
        <v>0</v>
      </c>
      <c r="BY108" s="23">
        <v>0</v>
      </c>
      <c r="BZ108" s="23">
        <v>0</v>
      </c>
      <c r="CA108" s="23">
        <v>0</v>
      </c>
      <c r="CB108" s="23">
        <v>0</v>
      </c>
      <c r="CC108" s="23">
        <v>0</v>
      </c>
      <c r="CD108" s="23">
        <v>0</v>
      </c>
      <c r="CE108" s="2">
        <v>1</v>
      </c>
      <c r="CF108" s="2"/>
      <c r="CG108" s="2"/>
      <c r="CH108" s="2"/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32"/>
      <c r="DM108" s="32"/>
      <c r="DN108" s="32"/>
      <c r="DO108" s="32"/>
      <c r="DP108" s="2"/>
      <c r="DQ108" s="2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</row>
    <row r="109" spans="1:136" s="33" customFormat="1" ht="12.75" customHeight="1" hidden="1">
      <c r="A109" s="629" t="s">
        <v>24</v>
      </c>
      <c r="B109" s="630"/>
      <c r="C109" s="593"/>
      <c r="D109" s="34"/>
      <c r="E109" s="25"/>
      <c r="F109" s="25"/>
      <c r="G109" s="25"/>
      <c r="H109" s="525"/>
      <c r="I109" s="556">
        <v>0</v>
      </c>
      <c r="J109" s="36"/>
      <c r="K109" s="191">
        <v>0</v>
      </c>
      <c r="L109" s="35">
        <v>0</v>
      </c>
      <c r="M109" s="557">
        <v>0</v>
      </c>
      <c r="N109" s="72"/>
      <c r="O109" s="39"/>
      <c r="P109" s="72"/>
      <c r="Q109" s="38"/>
      <c r="R109" s="37"/>
      <c r="S109" s="39"/>
      <c r="T109" s="90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2"/>
      <c r="AP109" s="2"/>
      <c r="AQ109" s="23">
        <v>0</v>
      </c>
      <c r="AR109" s="23">
        <v>0</v>
      </c>
      <c r="AS109" s="23">
        <v>0</v>
      </c>
      <c r="AT109" s="23">
        <v>0</v>
      </c>
      <c r="AU109" s="23">
        <v>0</v>
      </c>
      <c r="AV109" s="23">
        <v>0</v>
      </c>
      <c r="AW109" s="23">
        <v>0</v>
      </c>
      <c r="AX109" s="23">
        <v>0</v>
      </c>
      <c r="AY109" s="23">
        <v>0</v>
      </c>
      <c r="AZ109" s="23">
        <v>0</v>
      </c>
      <c r="BA109" s="23">
        <v>0</v>
      </c>
      <c r="BB109" s="23">
        <v>0</v>
      </c>
      <c r="BC109" s="23">
        <v>0</v>
      </c>
      <c r="BD109" s="23">
        <v>0</v>
      </c>
      <c r="BE109" s="23">
        <v>0</v>
      </c>
      <c r="BF109" s="23">
        <v>0</v>
      </c>
      <c r="BG109" s="23">
        <v>0</v>
      </c>
      <c r="BH109" s="23">
        <v>0</v>
      </c>
      <c r="BI109" s="23">
        <v>0</v>
      </c>
      <c r="BJ109" s="23">
        <v>0</v>
      </c>
      <c r="BK109" s="23">
        <v>0</v>
      </c>
      <c r="BL109" s="23">
        <v>0</v>
      </c>
      <c r="BM109" s="23">
        <v>0</v>
      </c>
      <c r="BN109" s="23">
        <v>0</v>
      </c>
      <c r="BO109" s="23">
        <v>0</v>
      </c>
      <c r="BP109" s="23">
        <v>0</v>
      </c>
      <c r="BQ109" s="23">
        <v>0</v>
      </c>
      <c r="BR109" s="23">
        <v>0</v>
      </c>
      <c r="BS109" s="23">
        <v>0</v>
      </c>
      <c r="BT109" s="23">
        <v>0</v>
      </c>
      <c r="BU109" s="23">
        <v>0</v>
      </c>
      <c r="BV109" s="23">
        <v>0</v>
      </c>
      <c r="BW109" s="23">
        <v>0</v>
      </c>
      <c r="BX109" s="23">
        <v>0</v>
      </c>
      <c r="BY109" s="23">
        <v>0</v>
      </c>
      <c r="BZ109" s="23">
        <v>0</v>
      </c>
      <c r="CA109" s="23">
        <v>0</v>
      </c>
      <c r="CB109" s="23">
        <v>0</v>
      </c>
      <c r="CC109" s="23">
        <v>0</v>
      </c>
      <c r="CD109" s="23">
        <v>0</v>
      </c>
      <c r="CE109" s="2">
        <v>1</v>
      </c>
      <c r="CF109" s="2"/>
      <c r="CG109" s="2"/>
      <c r="CH109" s="2"/>
      <c r="CI109" s="2">
        <v>0</v>
      </c>
      <c r="CJ109" s="2">
        <v>0</v>
      </c>
      <c r="CK109" s="2">
        <v>0</v>
      </c>
      <c r="CL109" s="2">
        <v>0</v>
      </c>
      <c r="CM109" s="2">
        <v>0</v>
      </c>
      <c r="CN109" s="2">
        <v>0</v>
      </c>
      <c r="CO109" s="2">
        <v>0</v>
      </c>
      <c r="CP109" s="2">
        <v>0</v>
      </c>
      <c r="CQ109" s="2">
        <v>0</v>
      </c>
      <c r="CR109" s="2">
        <v>0</v>
      </c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32"/>
      <c r="DM109" s="32"/>
      <c r="DN109" s="32"/>
      <c r="DO109" s="32"/>
      <c r="DP109" s="2"/>
      <c r="DQ109" s="2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</row>
    <row r="110" spans="1:136" s="33" customFormat="1" ht="12.75" customHeight="1" hidden="1">
      <c r="A110" s="627" t="s">
        <v>24</v>
      </c>
      <c r="B110" s="628"/>
      <c r="C110" s="592"/>
      <c r="D110" s="24"/>
      <c r="E110" s="25"/>
      <c r="F110" s="25"/>
      <c r="G110" s="25"/>
      <c r="H110" s="525"/>
      <c r="I110" s="554">
        <v>0</v>
      </c>
      <c r="J110" s="27"/>
      <c r="K110" s="159">
        <v>0</v>
      </c>
      <c r="L110" s="26">
        <v>0</v>
      </c>
      <c r="M110" s="555">
        <v>0</v>
      </c>
      <c r="N110" s="71"/>
      <c r="O110" s="30"/>
      <c r="P110" s="71"/>
      <c r="Q110" s="29"/>
      <c r="R110" s="28"/>
      <c r="S110" s="30"/>
      <c r="T110" s="90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2"/>
      <c r="AP110" s="2"/>
      <c r="AQ110" s="23">
        <v>0</v>
      </c>
      <c r="AR110" s="23">
        <v>0</v>
      </c>
      <c r="AS110" s="23">
        <v>0</v>
      </c>
      <c r="AT110" s="23">
        <v>0</v>
      </c>
      <c r="AU110" s="23">
        <v>0</v>
      </c>
      <c r="AV110" s="23">
        <v>0</v>
      </c>
      <c r="AW110" s="23">
        <v>0</v>
      </c>
      <c r="AX110" s="23">
        <v>0</v>
      </c>
      <c r="AY110" s="23">
        <v>0</v>
      </c>
      <c r="AZ110" s="23">
        <v>0</v>
      </c>
      <c r="BA110" s="23">
        <v>0</v>
      </c>
      <c r="BB110" s="23">
        <v>0</v>
      </c>
      <c r="BC110" s="23">
        <v>0</v>
      </c>
      <c r="BD110" s="23">
        <v>0</v>
      </c>
      <c r="BE110" s="23">
        <v>0</v>
      </c>
      <c r="BF110" s="23">
        <v>0</v>
      </c>
      <c r="BG110" s="23">
        <v>0</v>
      </c>
      <c r="BH110" s="23">
        <v>0</v>
      </c>
      <c r="BI110" s="23">
        <v>0</v>
      </c>
      <c r="BJ110" s="23">
        <v>0</v>
      </c>
      <c r="BK110" s="23">
        <v>0</v>
      </c>
      <c r="BL110" s="23">
        <v>0</v>
      </c>
      <c r="BM110" s="23">
        <v>0</v>
      </c>
      <c r="BN110" s="23">
        <v>0</v>
      </c>
      <c r="BO110" s="23">
        <v>0</v>
      </c>
      <c r="BP110" s="23">
        <v>0</v>
      </c>
      <c r="BQ110" s="23">
        <v>0</v>
      </c>
      <c r="BR110" s="23">
        <v>0</v>
      </c>
      <c r="BS110" s="23">
        <v>0</v>
      </c>
      <c r="BT110" s="23">
        <v>0</v>
      </c>
      <c r="BU110" s="23">
        <v>0</v>
      </c>
      <c r="BV110" s="23">
        <v>0</v>
      </c>
      <c r="BW110" s="23">
        <v>0</v>
      </c>
      <c r="BX110" s="23">
        <v>0</v>
      </c>
      <c r="BY110" s="23">
        <v>0</v>
      </c>
      <c r="BZ110" s="23">
        <v>0</v>
      </c>
      <c r="CA110" s="23">
        <v>0</v>
      </c>
      <c r="CB110" s="23">
        <v>0</v>
      </c>
      <c r="CC110" s="23">
        <v>0</v>
      </c>
      <c r="CD110" s="23">
        <v>0</v>
      </c>
      <c r="CE110" s="2">
        <v>1</v>
      </c>
      <c r="CF110" s="2"/>
      <c r="CG110" s="2"/>
      <c r="CH110" s="2"/>
      <c r="CI110" s="2">
        <v>0</v>
      </c>
      <c r="CJ110" s="2">
        <v>0</v>
      </c>
      <c r="CK110" s="2">
        <v>0</v>
      </c>
      <c r="CL110" s="2">
        <v>0</v>
      </c>
      <c r="CM110" s="2">
        <v>0</v>
      </c>
      <c r="CN110" s="2">
        <v>0</v>
      </c>
      <c r="CO110" s="2">
        <v>0</v>
      </c>
      <c r="CP110" s="2">
        <v>0</v>
      </c>
      <c r="CQ110" s="2">
        <v>0</v>
      </c>
      <c r="CR110" s="2">
        <v>0</v>
      </c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32"/>
      <c r="DM110" s="32"/>
      <c r="DN110" s="32"/>
      <c r="DO110" s="32"/>
      <c r="DP110" s="2"/>
      <c r="DQ110" s="2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</row>
    <row r="111" spans="1:136" s="33" customFormat="1" ht="12.75" customHeight="1" hidden="1">
      <c r="A111" s="627" t="s">
        <v>24</v>
      </c>
      <c r="B111" s="628"/>
      <c r="C111" s="592"/>
      <c r="D111" s="24"/>
      <c r="E111" s="25"/>
      <c r="F111" s="25"/>
      <c r="G111" s="25"/>
      <c r="H111" s="525"/>
      <c r="I111" s="554">
        <v>0</v>
      </c>
      <c r="J111" s="27"/>
      <c r="K111" s="159">
        <v>0</v>
      </c>
      <c r="L111" s="26">
        <v>0</v>
      </c>
      <c r="M111" s="555">
        <v>0</v>
      </c>
      <c r="N111" s="71"/>
      <c r="O111" s="30"/>
      <c r="P111" s="71"/>
      <c r="Q111" s="29"/>
      <c r="R111" s="28"/>
      <c r="S111" s="30"/>
      <c r="T111" s="90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2"/>
      <c r="AP111" s="2"/>
      <c r="AQ111" s="23">
        <v>0</v>
      </c>
      <c r="AR111" s="23">
        <v>0</v>
      </c>
      <c r="AS111" s="23">
        <v>0</v>
      </c>
      <c r="AT111" s="23">
        <v>0</v>
      </c>
      <c r="AU111" s="23">
        <v>0</v>
      </c>
      <c r="AV111" s="23">
        <v>0</v>
      </c>
      <c r="AW111" s="23">
        <v>0</v>
      </c>
      <c r="AX111" s="23">
        <v>0</v>
      </c>
      <c r="AY111" s="23">
        <v>0</v>
      </c>
      <c r="AZ111" s="23">
        <v>0</v>
      </c>
      <c r="BA111" s="23">
        <v>0</v>
      </c>
      <c r="BB111" s="23">
        <v>0</v>
      </c>
      <c r="BC111" s="23">
        <v>0</v>
      </c>
      <c r="BD111" s="23">
        <v>0</v>
      </c>
      <c r="BE111" s="23">
        <v>0</v>
      </c>
      <c r="BF111" s="23">
        <v>0</v>
      </c>
      <c r="BG111" s="23">
        <v>0</v>
      </c>
      <c r="BH111" s="23">
        <v>0</v>
      </c>
      <c r="BI111" s="23">
        <v>0</v>
      </c>
      <c r="BJ111" s="23">
        <v>0</v>
      </c>
      <c r="BK111" s="23">
        <v>0</v>
      </c>
      <c r="BL111" s="23">
        <v>0</v>
      </c>
      <c r="BM111" s="23">
        <v>0</v>
      </c>
      <c r="BN111" s="23">
        <v>0</v>
      </c>
      <c r="BO111" s="23">
        <v>0</v>
      </c>
      <c r="BP111" s="23">
        <v>0</v>
      </c>
      <c r="BQ111" s="23">
        <v>0</v>
      </c>
      <c r="BR111" s="23">
        <v>0</v>
      </c>
      <c r="BS111" s="23">
        <v>0</v>
      </c>
      <c r="BT111" s="23">
        <v>0</v>
      </c>
      <c r="BU111" s="23">
        <v>0</v>
      </c>
      <c r="BV111" s="23">
        <v>0</v>
      </c>
      <c r="BW111" s="23">
        <v>0</v>
      </c>
      <c r="BX111" s="23">
        <v>0</v>
      </c>
      <c r="BY111" s="23">
        <v>0</v>
      </c>
      <c r="BZ111" s="23">
        <v>0</v>
      </c>
      <c r="CA111" s="23">
        <v>0</v>
      </c>
      <c r="CB111" s="23">
        <v>0</v>
      </c>
      <c r="CC111" s="23">
        <v>0</v>
      </c>
      <c r="CD111" s="23">
        <v>0</v>
      </c>
      <c r="CE111" s="2">
        <v>1</v>
      </c>
      <c r="CF111" s="2"/>
      <c r="CG111" s="2"/>
      <c r="CH111" s="2"/>
      <c r="CI111" s="2">
        <v>0</v>
      </c>
      <c r="CJ111" s="2">
        <v>0</v>
      </c>
      <c r="CK111" s="2">
        <v>0</v>
      </c>
      <c r="CL111" s="2">
        <v>0</v>
      </c>
      <c r="CM111" s="2">
        <v>0</v>
      </c>
      <c r="CN111" s="2">
        <v>0</v>
      </c>
      <c r="CO111" s="2">
        <v>0</v>
      </c>
      <c r="CP111" s="2">
        <v>0</v>
      </c>
      <c r="CQ111" s="2">
        <v>0</v>
      </c>
      <c r="CR111" s="2">
        <v>0</v>
      </c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32"/>
      <c r="DM111" s="32"/>
      <c r="DN111" s="32"/>
      <c r="DO111" s="32"/>
      <c r="DP111" s="2"/>
      <c r="DQ111" s="2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</row>
    <row r="112" spans="1:136" s="33" customFormat="1" ht="12.75" customHeight="1" hidden="1">
      <c r="A112" s="629" t="s">
        <v>24</v>
      </c>
      <c r="B112" s="630"/>
      <c r="C112" s="593"/>
      <c r="D112" s="34"/>
      <c r="E112" s="25"/>
      <c r="F112" s="25"/>
      <c r="G112" s="25"/>
      <c r="H112" s="525"/>
      <c r="I112" s="556">
        <v>0</v>
      </c>
      <c r="J112" s="36"/>
      <c r="K112" s="191">
        <v>0</v>
      </c>
      <c r="L112" s="35">
        <v>0</v>
      </c>
      <c r="M112" s="557">
        <v>0</v>
      </c>
      <c r="N112" s="72"/>
      <c r="O112" s="39"/>
      <c r="P112" s="72"/>
      <c r="Q112" s="38"/>
      <c r="R112" s="37"/>
      <c r="S112" s="39"/>
      <c r="T112" s="90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2"/>
      <c r="AP112" s="2"/>
      <c r="AQ112" s="23">
        <v>0</v>
      </c>
      <c r="AR112" s="23">
        <v>0</v>
      </c>
      <c r="AS112" s="23">
        <v>0</v>
      </c>
      <c r="AT112" s="23">
        <v>0</v>
      </c>
      <c r="AU112" s="23">
        <v>0</v>
      </c>
      <c r="AV112" s="23">
        <v>0</v>
      </c>
      <c r="AW112" s="23">
        <v>0</v>
      </c>
      <c r="AX112" s="23">
        <v>0</v>
      </c>
      <c r="AY112" s="23">
        <v>0</v>
      </c>
      <c r="AZ112" s="23">
        <v>0</v>
      </c>
      <c r="BA112" s="23">
        <v>0</v>
      </c>
      <c r="BB112" s="23">
        <v>0</v>
      </c>
      <c r="BC112" s="23">
        <v>0</v>
      </c>
      <c r="BD112" s="23">
        <v>0</v>
      </c>
      <c r="BE112" s="23">
        <v>0</v>
      </c>
      <c r="BF112" s="23">
        <v>0</v>
      </c>
      <c r="BG112" s="23">
        <v>0</v>
      </c>
      <c r="BH112" s="23">
        <v>0</v>
      </c>
      <c r="BI112" s="23">
        <v>0</v>
      </c>
      <c r="BJ112" s="23">
        <v>0</v>
      </c>
      <c r="BK112" s="23">
        <v>0</v>
      </c>
      <c r="BL112" s="23">
        <v>0</v>
      </c>
      <c r="BM112" s="23">
        <v>0</v>
      </c>
      <c r="BN112" s="23">
        <v>0</v>
      </c>
      <c r="BO112" s="23">
        <v>0</v>
      </c>
      <c r="BP112" s="23">
        <v>0</v>
      </c>
      <c r="BQ112" s="23">
        <v>0</v>
      </c>
      <c r="BR112" s="23">
        <v>0</v>
      </c>
      <c r="BS112" s="23">
        <v>0</v>
      </c>
      <c r="BT112" s="23">
        <v>0</v>
      </c>
      <c r="BU112" s="23">
        <v>0</v>
      </c>
      <c r="BV112" s="23">
        <v>0</v>
      </c>
      <c r="BW112" s="23">
        <v>0</v>
      </c>
      <c r="BX112" s="23">
        <v>0</v>
      </c>
      <c r="BY112" s="23">
        <v>0</v>
      </c>
      <c r="BZ112" s="23">
        <v>0</v>
      </c>
      <c r="CA112" s="23">
        <v>0</v>
      </c>
      <c r="CB112" s="23">
        <v>0</v>
      </c>
      <c r="CC112" s="23">
        <v>0</v>
      </c>
      <c r="CD112" s="23">
        <v>0</v>
      </c>
      <c r="CE112" s="2">
        <v>1</v>
      </c>
      <c r="CF112" s="2"/>
      <c r="CG112" s="2"/>
      <c r="CH112" s="2"/>
      <c r="CI112" s="2">
        <v>0</v>
      </c>
      <c r="CJ112" s="2">
        <v>0</v>
      </c>
      <c r="CK112" s="2">
        <v>0</v>
      </c>
      <c r="CL112" s="2">
        <v>0</v>
      </c>
      <c r="CM112" s="2">
        <v>0</v>
      </c>
      <c r="CN112" s="2">
        <v>0</v>
      </c>
      <c r="CO112" s="2">
        <v>0</v>
      </c>
      <c r="CP112" s="2">
        <v>0</v>
      </c>
      <c r="CQ112" s="2">
        <v>0</v>
      </c>
      <c r="CR112" s="2">
        <v>0</v>
      </c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32"/>
      <c r="DM112" s="32"/>
      <c r="DN112" s="32"/>
      <c r="DO112" s="32"/>
      <c r="DP112" s="2"/>
      <c r="DQ112" s="2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</row>
    <row r="113" spans="1:136" s="33" customFormat="1" ht="12.75" customHeight="1" hidden="1">
      <c r="A113" s="629" t="s">
        <v>24</v>
      </c>
      <c r="B113" s="630"/>
      <c r="C113" s="593"/>
      <c r="D113" s="34"/>
      <c r="E113" s="25"/>
      <c r="F113" s="25"/>
      <c r="G113" s="25"/>
      <c r="H113" s="525"/>
      <c r="I113" s="556">
        <v>0</v>
      </c>
      <c r="J113" s="36"/>
      <c r="K113" s="191">
        <v>0</v>
      </c>
      <c r="L113" s="35">
        <v>0</v>
      </c>
      <c r="M113" s="557">
        <v>0</v>
      </c>
      <c r="N113" s="72"/>
      <c r="O113" s="39"/>
      <c r="P113" s="72"/>
      <c r="Q113" s="38"/>
      <c r="R113" s="37"/>
      <c r="S113" s="39"/>
      <c r="T113" s="90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2"/>
      <c r="AP113" s="2"/>
      <c r="AQ113" s="23">
        <v>0</v>
      </c>
      <c r="AR113" s="23">
        <v>0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23">
        <v>0</v>
      </c>
      <c r="BA113" s="23">
        <v>0</v>
      </c>
      <c r="BB113" s="23">
        <v>0</v>
      </c>
      <c r="BC113" s="23">
        <v>0</v>
      </c>
      <c r="BD113" s="23">
        <v>0</v>
      </c>
      <c r="BE113" s="23">
        <v>0</v>
      </c>
      <c r="BF113" s="23">
        <v>0</v>
      </c>
      <c r="BG113" s="23">
        <v>0</v>
      </c>
      <c r="BH113" s="23">
        <v>0</v>
      </c>
      <c r="BI113" s="23">
        <v>0</v>
      </c>
      <c r="BJ113" s="23">
        <v>0</v>
      </c>
      <c r="BK113" s="23">
        <v>0</v>
      </c>
      <c r="BL113" s="23">
        <v>0</v>
      </c>
      <c r="BM113" s="23">
        <v>0</v>
      </c>
      <c r="BN113" s="23">
        <v>0</v>
      </c>
      <c r="BO113" s="23">
        <v>0</v>
      </c>
      <c r="BP113" s="23">
        <v>0</v>
      </c>
      <c r="BQ113" s="23">
        <v>0</v>
      </c>
      <c r="BR113" s="23">
        <v>0</v>
      </c>
      <c r="BS113" s="23">
        <v>0</v>
      </c>
      <c r="BT113" s="23">
        <v>0</v>
      </c>
      <c r="BU113" s="23">
        <v>0</v>
      </c>
      <c r="BV113" s="23">
        <v>0</v>
      </c>
      <c r="BW113" s="23">
        <v>0</v>
      </c>
      <c r="BX113" s="23">
        <v>0</v>
      </c>
      <c r="BY113" s="23">
        <v>0</v>
      </c>
      <c r="BZ113" s="23">
        <v>0</v>
      </c>
      <c r="CA113" s="23">
        <v>0</v>
      </c>
      <c r="CB113" s="23">
        <v>0</v>
      </c>
      <c r="CC113" s="23">
        <v>0</v>
      </c>
      <c r="CD113" s="23">
        <v>0</v>
      </c>
      <c r="CE113" s="2">
        <v>1</v>
      </c>
      <c r="CF113" s="2"/>
      <c r="CG113" s="2"/>
      <c r="CH113" s="2"/>
      <c r="CI113" s="2">
        <v>0</v>
      </c>
      <c r="CJ113" s="2">
        <v>0</v>
      </c>
      <c r="CK113" s="2">
        <v>0</v>
      </c>
      <c r="CL113" s="2">
        <v>0</v>
      </c>
      <c r="CM113" s="2">
        <v>0</v>
      </c>
      <c r="CN113" s="2">
        <v>0</v>
      </c>
      <c r="CO113" s="2">
        <v>0</v>
      </c>
      <c r="CP113" s="2">
        <v>0</v>
      </c>
      <c r="CQ113" s="2">
        <v>0</v>
      </c>
      <c r="CR113" s="2">
        <v>0</v>
      </c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32"/>
      <c r="DM113" s="32"/>
      <c r="DN113" s="32"/>
      <c r="DO113" s="32"/>
      <c r="DP113" s="2"/>
      <c r="DQ113" s="2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</row>
    <row r="114" spans="1:136" s="33" customFormat="1" ht="12.75" customHeight="1" hidden="1">
      <c r="A114" s="627" t="s">
        <v>24</v>
      </c>
      <c r="B114" s="628"/>
      <c r="C114" s="592"/>
      <c r="D114" s="24"/>
      <c r="E114" s="25"/>
      <c r="F114" s="25"/>
      <c r="G114" s="25"/>
      <c r="H114" s="525"/>
      <c r="I114" s="554">
        <v>0</v>
      </c>
      <c r="J114" s="27"/>
      <c r="K114" s="159">
        <v>0</v>
      </c>
      <c r="L114" s="26">
        <v>0</v>
      </c>
      <c r="M114" s="555">
        <v>0</v>
      </c>
      <c r="N114" s="71"/>
      <c r="O114" s="30"/>
      <c r="P114" s="71"/>
      <c r="Q114" s="29"/>
      <c r="R114" s="28"/>
      <c r="S114" s="30"/>
      <c r="T114" s="90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2"/>
      <c r="AP114" s="2"/>
      <c r="AQ114" s="23">
        <v>0</v>
      </c>
      <c r="AR114" s="23">
        <v>0</v>
      </c>
      <c r="AS114" s="23">
        <v>0</v>
      </c>
      <c r="AT114" s="23">
        <v>0</v>
      </c>
      <c r="AU114" s="23">
        <v>0</v>
      </c>
      <c r="AV114" s="23">
        <v>0</v>
      </c>
      <c r="AW114" s="23">
        <v>0</v>
      </c>
      <c r="AX114" s="23">
        <v>0</v>
      </c>
      <c r="AY114" s="23">
        <v>0</v>
      </c>
      <c r="AZ114" s="23">
        <v>0</v>
      </c>
      <c r="BA114" s="23">
        <v>0</v>
      </c>
      <c r="BB114" s="23">
        <v>0</v>
      </c>
      <c r="BC114" s="23">
        <v>0</v>
      </c>
      <c r="BD114" s="23">
        <v>0</v>
      </c>
      <c r="BE114" s="23">
        <v>0</v>
      </c>
      <c r="BF114" s="23">
        <v>0</v>
      </c>
      <c r="BG114" s="23">
        <v>0</v>
      </c>
      <c r="BH114" s="23">
        <v>0</v>
      </c>
      <c r="BI114" s="23">
        <v>0</v>
      </c>
      <c r="BJ114" s="23">
        <v>0</v>
      </c>
      <c r="BK114" s="23">
        <v>0</v>
      </c>
      <c r="BL114" s="23">
        <v>0</v>
      </c>
      <c r="BM114" s="23">
        <v>0</v>
      </c>
      <c r="BN114" s="23">
        <v>0</v>
      </c>
      <c r="BO114" s="23">
        <v>0</v>
      </c>
      <c r="BP114" s="23">
        <v>0</v>
      </c>
      <c r="BQ114" s="23">
        <v>0</v>
      </c>
      <c r="BR114" s="23">
        <v>0</v>
      </c>
      <c r="BS114" s="23">
        <v>0</v>
      </c>
      <c r="BT114" s="23">
        <v>0</v>
      </c>
      <c r="BU114" s="23">
        <v>0</v>
      </c>
      <c r="BV114" s="23">
        <v>0</v>
      </c>
      <c r="BW114" s="23">
        <v>0</v>
      </c>
      <c r="BX114" s="23">
        <v>0</v>
      </c>
      <c r="BY114" s="23">
        <v>0</v>
      </c>
      <c r="BZ114" s="23">
        <v>0</v>
      </c>
      <c r="CA114" s="23">
        <v>0</v>
      </c>
      <c r="CB114" s="23">
        <v>0</v>
      </c>
      <c r="CC114" s="23">
        <v>0</v>
      </c>
      <c r="CD114" s="23">
        <v>0</v>
      </c>
      <c r="CE114" s="2">
        <v>1</v>
      </c>
      <c r="CF114" s="2"/>
      <c r="CG114" s="2"/>
      <c r="CH114" s="2"/>
      <c r="CI114" s="2">
        <v>0</v>
      </c>
      <c r="CJ114" s="2">
        <v>0</v>
      </c>
      <c r="CK114" s="2">
        <v>0</v>
      </c>
      <c r="CL114" s="2">
        <v>0</v>
      </c>
      <c r="CM114" s="2">
        <v>0</v>
      </c>
      <c r="CN114" s="2">
        <v>0</v>
      </c>
      <c r="CO114" s="2">
        <v>0</v>
      </c>
      <c r="CP114" s="2">
        <v>0</v>
      </c>
      <c r="CQ114" s="2">
        <v>0</v>
      </c>
      <c r="CR114" s="2">
        <v>0</v>
      </c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32"/>
      <c r="DM114" s="32"/>
      <c r="DN114" s="32"/>
      <c r="DO114" s="32"/>
      <c r="DP114" s="2"/>
      <c r="DQ114" s="2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</row>
    <row r="115" spans="1:136" s="33" customFormat="1" ht="23.25" customHeight="1" hidden="1" thickBot="1">
      <c r="A115" s="17" t="s">
        <v>33</v>
      </c>
      <c r="B115" s="626" t="s">
        <v>34</v>
      </c>
      <c r="C115" s="591"/>
      <c r="D115" s="18"/>
      <c r="E115" s="19">
        <v>0</v>
      </c>
      <c r="F115" s="19">
        <v>0</v>
      </c>
      <c r="G115" s="19">
        <v>0</v>
      </c>
      <c r="H115" s="20">
        <v>0</v>
      </c>
      <c r="I115" s="21">
        <v>0</v>
      </c>
      <c r="J115" s="19">
        <v>0</v>
      </c>
      <c r="K115" s="142">
        <v>0</v>
      </c>
      <c r="L115" s="19">
        <v>0</v>
      </c>
      <c r="M115" s="553">
        <v>0</v>
      </c>
      <c r="N115" s="63">
        <v>0</v>
      </c>
      <c r="O115" s="22">
        <v>0</v>
      </c>
      <c r="P115" s="63">
        <v>0</v>
      </c>
      <c r="Q115" s="20">
        <v>0</v>
      </c>
      <c r="R115" s="21">
        <v>0</v>
      </c>
      <c r="S115" s="22">
        <v>0</v>
      </c>
      <c r="T115" s="90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2"/>
      <c r="AP115" s="2"/>
      <c r="AQ115" s="23">
        <v>0</v>
      </c>
      <c r="AR115" s="23">
        <v>0</v>
      </c>
      <c r="AS115" s="23">
        <v>0</v>
      </c>
      <c r="AT115" s="23">
        <v>0</v>
      </c>
      <c r="AU115" s="23">
        <v>0</v>
      </c>
      <c r="AV115" s="23">
        <v>0</v>
      </c>
      <c r="AW115" s="23">
        <v>0</v>
      </c>
      <c r="AX115" s="23">
        <v>0</v>
      </c>
      <c r="AY115" s="23">
        <v>0</v>
      </c>
      <c r="AZ115" s="23">
        <v>0</v>
      </c>
      <c r="BA115" s="23">
        <v>0</v>
      </c>
      <c r="BB115" s="23">
        <v>0</v>
      </c>
      <c r="BC115" s="23">
        <v>0</v>
      </c>
      <c r="BD115" s="23">
        <v>0</v>
      </c>
      <c r="BE115" s="23">
        <v>0</v>
      </c>
      <c r="BF115" s="23">
        <v>0</v>
      </c>
      <c r="BG115" s="23">
        <v>0</v>
      </c>
      <c r="BH115" s="23">
        <v>0</v>
      </c>
      <c r="BI115" s="23">
        <v>0</v>
      </c>
      <c r="BJ115" s="23">
        <v>0</v>
      </c>
      <c r="BK115" s="23">
        <v>0</v>
      </c>
      <c r="BL115" s="23">
        <v>0</v>
      </c>
      <c r="BM115" s="23">
        <v>0</v>
      </c>
      <c r="BN115" s="23">
        <v>0</v>
      </c>
      <c r="BO115" s="23">
        <v>0</v>
      </c>
      <c r="BP115" s="23">
        <v>0</v>
      </c>
      <c r="BQ115" s="23">
        <v>0</v>
      </c>
      <c r="BR115" s="23">
        <v>0</v>
      </c>
      <c r="BS115" s="23">
        <v>0</v>
      </c>
      <c r="BT115" s="23">
        <v>0</v>
      </c>
      <c r="BU115" s="23">
        <v>0</v>
      </c>
      <c r="BV115" s="23">
        <v>0</v>
      </c>
      <c r="BW115" s="23">
        <v>0</v>
      </c>
      <c r="BX115" s="23">
        <v>0</v>
      </c>
      <c r="BY115" s="23">
        <v>0</v>
      </c>
      <c r="BZ115" s="23">
        <v>0</v>
      </c>
      <c r="CA115" s="23">
        <v>0</v>
      </c>
      <c r="CB115" s="23">
        <v>0</v>
      </c>
      <c r="CC115" s="23">
        <v>0</v>
      </c>
      <c r="CD115" s="23">
        <v>0</v>
      </c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15">
        <v>0</v>
      </c>
      <c r="DM115" s="15">
        <v>0</v>
      </c>
      <c r="DN115" s="15">
        <v>0</v>
      </c>
      <c r="DO115" s="15">
        <v>0</v>
      </c>
      <c r="DP115" s="2"/>
      <c r="DQ115" s="2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</row>
    <row r="116" spans="1:136" s="33" customFormat="1" ht="12.75" customHeight="1" hidden="1">
      <c r="A116" s="627" t="s">
        <v>24</v>
      </c>
      <c r="B116" s="628"/>
      <c r="C116" s="592"/>
      <c r="D116" s="24"/>
      <c r="E116" s="25"/>
      <c r="F116" s="25"/>
      <c r="G116" s="25"/>
      <c r="H116" s="525"/>
      <c r="I116" s="554">
        <v>0</v>
      </c>
      <c r="J116" s="27"/>
      <c r="K116" s="159">
        <v>0</v>
      </c>
      <c r="L116" s="26">
        <v>0</v>
      </c>
      <c r="M116" s="555">
        <v>0</v>
      </c>
      <c r="N116" s="71"/>
      <c r="O116" s="30"/>
      <c r="P116" s="71"/>
      <c r="Q116" s="29"/>
      <c r="R116" s="28"/>
      <c r="S116" s="30"/>
      <c r="T116" s="90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2"/>
      <c r="AP116" s="2"/>
      <c r="AQ116" s="23">
        <v>0</v>
      </c>
      <c r="AR116" s="23">
        <v>0</v>
      </c>
      <c r="AS116" s="23">
        <v>0</v>
      </c>
      <c r="AT116" s="23">
        <v>0</v>
      </c>
      <c r="AU116" s="23">
        <v>0</v>
      </c>
      <c r="AV116" s="23">
        <v>0</v>
      </c>
      <c r="AW116" s="23">
        <v>0</v>
      </c>
      <c r="AX116" s="23">
        <v>0</v>
      </c>
      <c r="AY116" s="23">
        <v>0</v>
      </c>
      <c r="AZ116" s="23">
        <v>0</v>
      </c>
      <c r="BA116" s="23">
        <v>0</v>
      </c>
      <c r="BB116" s="23">
        <v>0</v>
      </c>
      <c r="BC116" s="23">
        <v>0</v>
      </c>
      <c r="BD116" s="23">
        <v>0</v>
      </c>
      <c r="BE116" s="23">
        <v>0</v>
      </c>
      <c r="BF116" s="23">
        <v>0</v>
      </c>
      <c r="BG116" s="23">
        <v>0</v>
      </c>
      <c r="BH116" s="23">
        <v>0</v>
      </c>
      <c r="BI116" s="23">
        <v>0</v>
      </c>
      <c r="BJ116" s="23">
        <v>0</v>
      </c>
      <c r="BK116" s="23">
        <v>0</v>
      </c>
      <c r="BL116" s="23">
        <v>0</v>
      </c>
      <c r="BM116" s="23">
        <v>0</v>
      </c>
      <c r="BN116" s="23">
        <v>0</v>
      </c>
      <c r="BO116" s="23">
        <v>0</v>
      </c>
      <c r="BP116" s="23">
        <v>0</v>
      </c>
      <c r="BQ116" s="23">
        <v>0</v>
      </c>
      <c r="BR116" s="23">
        <v>0</v>
      </c>
      <c r="BS116" s="23">
        <v>0</v>
      </c>
      <c r="BT116" s="23">
        <v>0</v>
      </c>
      <c r="BU116" s="23">
        <v>0</v>
      </c>
      <c r="BV116" s="23">
        <v>0</v>
      </c>
      <c r="BW116" s="23">
        <v>0</v>
      </c>
      <c r="BX116" s="23">
        <v>0</v>
      </c>
      <c r="BY116" s="23">
        <v>0</v>
      </c>
      <c r="BZ116" s="23">
        <v>0</v>
      </c>
      <c r="CA116" s="23">
        <v>0</v>
      </c>
      <c r="CB116" s="23">
        <v>0</v>
      </c>
      <c r="CC116" s="23">
        <v>0</v>
      </c>
      <c r="CD116" s="23">
        <v>0</v>
      </c>
      <c r="CE116" s="2">
        <v>1</v>
      </c>
      <c r="CF116" s="2"/>
      <c r="CG116" s="2"/>
      <c r="CH116" s="2"/>
      <c r="CI116" s="2">
        <v>0</v>
      </c>
      <c r="CJ116" s="2">
        <v>0</v>
      </c>
      <c r="CK116" s="2">
        <v>0</v>
      </c>
      <c r="CL116" s="2">
        <v>0</v>
      </c>
      <c r="CM116" s="2">
        <v>0</v>
      </c>
      <c r="CN116" s="2">
        <v>0</v>
      </c>
      <c r="CO116" s="2">
        <v>0</v>
      </c>
      <c r="CP116" s="2">
        <v>0</v>
      </c>
      <c r="CQ116" s="2">
        <v>0</v>
      </c>
      <c r="CR116" s="2">
        <v>0</v>
      </c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32"/>
      <c r="DM116" s="32"/>
      <c r="DN116" s="32"/>
      <c r="DO116" s="32"/>
      <c r="DP116" s="2"/>
      <c r="DQ116" s="2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</row>
    <row r="117" spans="1:136" s="33" customFormat="1" ht="12.75" customHeight="1" hidden="1">
      <c r="A117" s="629" t="s">
        <v>24</v>
      </c>
      <c r="B117" s="630"/>
      <c r="C117" s="593"/>
      <c r="D117" s="34"/>
      <c r="E117" s="25"/>
      <c r="F117" s="25"/>
      <c r="G117" s="25"/>
      <c r="H117" s="525"/>
      <c r="I117" s="556">
        <v>0</v>
      </c>
      <c r="J117" s="36"/>
      <c r="K117" s="191">
        <v>0</v>
      </c>
      <c r="L117" s="35">
        <v>0</v>
      </c>
      <c r="M117" s="557">
        <v>0</v>
      </c>
      <c r="N117" s="72"/>
      <c r="O117" s="39"/>
      <c r="P117" s="72"/>
      <c r="Q117" s="38"/>
      <c r="R117" s="37"/>
      <c r="S117" s="39"/>
      <c r="T117" s="90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2"/>
      <c r="AP117" s="2"/>
      <c r="AQ117" s="23">
        <v>0</v>
      </c>
      <c r="AR117" s="23">
        <v>0</v>
      </c>
      <c r="AS117" s="23">
        <v>0</v>
      </c>
      <c r="AT117" s="23">
        <v>0</v>
      </c>
      <c r="AU117" s="23">
        <v>0</v>
      </c>
      <c r="AV117" s="23">
        <v>0</v>
      </c>
      <c r="AW117" s="23">
        <v>0</v>
      </c>
      <c r="AX117" s="23">
        <v>0</v>
      </c>
      <c r="AY117" s="23">
        <v>0</v>
      </c>
      <c r="AZ117" s="23">
        <v>0</v>
      </c>
      <c r="BA117" s="23">
        <v>0</v>
      </c>
      <c r="BB117" s="23">
        <v>0</v>
      </c>
      <c r="BC117" s="23">
        <v>0</v>
      </c>
      <c r="BD117" s="23">
        <v>0</v>
      </c>
      <c r="BE117" s="23">
        <v>0</v>
      </c>
      <c r="BF117" s="23">
        <v>0</v>
      </c>
      <c r="BG117" s="23">
        <v>0</v>
      </c>
      <c r="BH117" s="23">
        <v>0</v>
      </c>
      <c r="BI117" s="23">
        <v>0</v>
      </c>
      <c r="BJ117" s="23">
        <v>0</v>
      </c>
      <c r="BK117" s="23">
        <v>0</v>
      </c>
      <c r="BL117" s="23">
        <v>0</v>
      </c>
      <c r="BM117" s="23">
        <v>0</v>
      </c>
      <c r="BN117" s="23">
        <v>0</v>
      </c>
      <c r="BO117" s="23">
        <v>0</v>
      </c>
      <c r="BP117" s="23">
        <v>0</v>
      </c>
      <c r="BQ117" s="23">
        <v>0</v>
      </c>
      <c r="BR117" s="23">
        <v>0</v>
      </c>
      <c r="BS117" s="23">
        <v>0</v>
      </c>
      <c r="BT117" s="23">
        <v>0</v>
      </c>
      <c r="BU117" s="23">
        <v>0</v>
      </c>
      <c r="BV117" s="23">
        <v>0</v>
      </c>
      <c r="BW117" s="23">
        <v>0</v>
      </c>
      <c r="BX117" s="23">
        <v>0</v>
      </c>
      <c r="BY117" s="23">
        <v>0</v>
      </c>
      <c r="BZ117" s="23">
        <v>0</v>
      </c>
      <c r="CA117" s="23">
        <v>0</v>
      </c>
      <c r="CB117" s="23">
        <v>0</v>
      </c>
      <c r="CC117" s="23">
        <v>0</v>
      </c>
      <c r="CD117" s="23">
        <v>0</v>
      </c>
      <c r="CE117" s="2">
        <v>1</v>
      </c>
      <c r="CF117" s="2"/>
      <c r="CG117" s="2"/>
      <c r="CH117" s="2"/>
      <c r="CI117" s="2">
        <v>0</v>
      </c>
      <c r="CJ117" s="2">
        <v>0</v>
      </c>
      <c r="CK117" s="2">
        <v>0</v>
      </c>
      <c r="CL117" s="2">
        <v>0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32"/>
      <c r="DM117" s="32"/>
      <c r="DN117" s="32"/>
      <c r="DO117" s="32"/>
      <c r="DP117" s="2"/>
      <c r="DQ117" s="2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</row>
    <row r="118" spans="1:136" s="33" customFormat="1" ht="12.75" customHeight="1" hidden="1">
      <c r="A118" s="629" t="s">
        <v>24</v>
      </c>
      <c r="B118" s="630"/>
      <c r="C118" s="593"/>
      <c r="D118" s="34"/>
      <c r="E118" s="25"/>
      <c r="F118" s="25"/>
      <c r="G118" s="25"/>
      <c r="H118" s="525"/>
      <c r="I118" s="556">
        <v>0</v>
      </c>
      <c r="J118" s="36"/>
      <c r="K118" s="191">
        <v>0</v>
      </c>
      <c r="L118" s="35">
        <v>0</v>
      </c>
      <c r="M118" s="557">
        <v>0</v>
      </c>
      <c r="N118" s="72"/>
      <c r="O118" s="39"/>
      <c r="P118" s="72"/>
      <c r="Q118" s="38"/>
      <c r="R118" s="37"/>
      <c r="S118" s="39"/>
      <c r="T118" s="90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2"/>
      <c r="AP118" s="2"/>
      <c r="AQ118" s="23">
        <v>0</v>
      </c>
      <c r="AR118" s="23">
        <v>0</v>
      </c>
      <c r="AS118" s="23">
        <v>0</v>
      </c>
      <c r="AT118" s="23">
        <v>0</v>
      </c>
      <c r="AU118" s="23">
        <v>0</v>
      </c>
      <c r="AV118" s="23">
        <v>0</v>
      </c>
      <c r="AW118" s="23">
        <v>0</v>
      </c>
      <c r="AX118" s="23">
        <v>0</v>
      </c>
      <c r="AY118" s="23">
        <v>0</v>
      </c>
      <c r="AZ118" s="23">
        <v>0</v>
      </c>
      <c r="BA118" s="23">
        <v>0</v>
      </c>
      <c r="BB118" s="23">
        <v>0</v>
      </c>
      <c r="BC118" s="23">
        <v>0</v>
      </c>
      <c r="BD118" s="23">
        <v>0</v>
      </c>
      <c r="BE118" s="23">
        <v>0</v>
      </c>
      <c r="BF118" s="23">
        <v>0</v>
      </c>
      <c r="BG118" s="23">
        <v>0</v>
      </c>
      <c r="BH118" s="23">
        <v>0</v>
      </c>
      <c r="BI118" s="23">
        <v>0</v>
      </c>
      <c r="BJ118" s="23">
        <v>0</v>
      </c>
      <c r="BK118" s="23">
        <v>0</v>
      </c>
      <c r="BL118" s="23">
        <v>0</v>
      </c>
      <c r="BM118" s="23">
        <v>0</v>
      </c>
      <c r="BN118" s="23">
        <v>0</v>
      </c>
      <c r="BO118" s="23">
        <v>0</v>
      </c>
      <c r="BP118" s="23">
        <v>0</v>
      </c>
      <c r="BQ118" s="23">
        <v>0</v>
      </c>
      <c r="BR118" s="23">
        <v>0</v>
      </c>
      <c r="BS118" s="23">
        <v>0</v>
      </c>
      <c r="BT118" s="23">
        <v>0</v>
      </c>
      <c r="BU118" s="23">
        <v>0</v>
      </c>
      <c r="BV118" s="23">
        <v>0</v>
      </c>
      <c r="BW118" s="23">
        <v>0</v>
      </c>
      <c r="BX118" s="23">
        <v>0</v>
      </c>
      <c r="BY118" s="23">
        <v>0</v>
      </c>
      <c r="BZ118" s="23">
        <v>0</v>
      </c>
      <c r="CA118" s="23">
        <v>0</v>
      </c>
      <c r="CB118" s="23">
        <v>0</v>
      </c>
      <c r="CC118" s="23">
        <v>0</v>
      </c>
      <c r="CD118" s="23">
        <v>0</v>
      </c>
      <c r="CE118" s="2">
        <v>1</v>
      </c>
      <c r="CF118" s="2"/>
      <c r="CG118" s="2"/>
      <c r="CH118" s="2"/>
      <c r="CI118" s="2">
        <v>0</v>
      </c>
      <c r="CJ118" s="2">
        <v>0</v>
      </c>
      <c r="CK118" s="2">
        <v>0</v>
      </c>
      <c r="CL118" s="2">
        <v>0</v>
      </c>
      <c r="CM118" s="2">
        <v>0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32"/>
      <c r="DM118" s="32"/>
      <c r="DN118" s="32"/>
      <c r="DO118" s="32"/>
      <c r="DP118" s="2"/>
      <c r="DQ118" s="2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</row>
    <row r="119" spans="1:136" s="33" customFormat="1" ht="12.75" customHeight="1" hidden="1">
      <c r="A119" s="627" t="s">
        <v>24</v>
      </c>
      <c r="B119" s="628"/>
      <c r="C119" s="592"/>
      <c r="D119" s="24"/>
      <c r="E119" s="25"/>
      <c r="F119" s="25"/>
      <c r="G119" s="25"/>
      <c r="H119" s="525"/>
      <c r="I119" s="554">
        <v>0</v>
      </c>
      <c r="J119" s="27"/>
      <c r="K119" s="159">
        <v>0</v>
      </c>
      <c r="L119" s="26">
        <v>0</v>
      </c>
      <c r="M119" s="555">
        <v>0</v>
      </c>
      <c r="N119" s="71"/>
      <c r="O119" s="30"/>
      <c r="P119" s="71"/>
      <c r="Q119" s="29"/>
      <c r="R119" s="28"/>
      <c r="S119" s="30"/>
      <c r="T119" s="90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2"/>
      <c r="AP119" s="2"/>
      <c r="AQ119" s="23">
        <v>0</v>
      </c>
      <c r="AR119" s="23">
        <v>0</v>
      </c>
      <c r="AS119" s="23">
        <v>0</v>
      </c>
      <c r="AT119" s="23">
        <v>0</v>
      </c>
      <c r="AU119" s="23">
        <v>0</v>
      </c>
      <c r="AV119" s="23">
        <v>0</v>
      </c>
      <c r="AW119" s="23">
        <v>0</v>
      </c>
      <c r="AX119" s="23">
        <v>0</v>
      </c>
      <c r="AY119" s="23">
        <v>0</v>
      </c>
      <c r="AZ119" s="23">
        <v>0</v>
      </c>
      <c r="BA119" s="23">
        <v>0</v>
      </c>
      <c r="BB119" s="23">
        <v>0</v>
      </c>
      <c r="BC119" s="23">
        <v>0</v>
      </c>
      <c r="BD119" s="23">
        <v>0</v>
      </c>
      <c r="BE119" s="23">
        <v>0</v>
      </c>
      <c r="BF119" s="23">
        <v>0</v>
      </c>
      <c r="BG119" s="23">
        <v>0</v>
      </c>
      <c r="BH119" s="23">
        <v>0</v>
      </c>
      <c r="BI119" s="23">
        <v>0</v>
      </c>
      <c r="BJ119" s="23">
        <v>0</v>
      </c>
      <c r="BK119" s="23">
        <v>0</v>
      </c>
      <c r="BL119" s="23">
        <v>0</v>
      </c>
      <c r="BM119" s="23">
        <v>0</v>
      </c>
      <c r="BN119" s="23">
        <v>0</v>
      </c>
      <c r="BO119" s="23">
        <v>0</v>
      </c>
      <c r="BP119" s="23">
        <v>0</v>
      </c>
      <c r="BQ119" s="23">
        <v>0</v>
      </c>
      <c r="BR119" s="23">
        <v>0</v>
      </c>
      <c r="BS119" s="23">
        <v>0</v>
      </c>
      <c r="BT119" s="23">
        <v>0</v>
      </c>
      <c r="BU119" s="23">
        <v>0</v>
      </c>
      <c r="BV119" s="23">
        <v>0</v>
      </c>
      <c r="BW119" s="23">
        <v>0</v>
      </c>
      <c r="BX119" s="23">
        <v>0</v>
      </c>
      <c r="BY119" s="23">
        <v>0</v>
      </c>
      <c r="BZ119" s="23">
        <v>0</v>
      </c>
      <c r="CA119" s="23">
        <v>0</v>
      </c>
      <c r="CB119" s="23">
        <v>0</v>
      </c>
      <c r="CC119" s="23">
        <v>0</v>
      </c>
      <c r="CD119" s="23">
        <v>0</v>
      </c>
      <c r="CE119" s="2">
        <v>1</v>
      </c>
      <c r="CF119" s="2"/>
      <c r="CG119" s="2"/>
      <c r="CH119" s="2"/>
      <c r="CI119" s="2">
        <v>0</v>
      </c>
      <c r="CJ119" s="2">
        <v>0</v>
      </c>
      <c r="CK119" s="2">
        <v>0</v>
      </c>
      <c r="CL119" s="2">
        <v>0</v>
      </c>
      <c r="CM119" s="2">
        <v>0</v>
      </c>
      <c r="CN119" s="2">
        <v>0</v>
      </c>
      <c r="CO119" s="2">
        <v>0</v>
      </c>
      <c r="CP119" s="2">
        <v>0</v>
      </c>
      <c r="CQ119" s="2">
        <v>0</v>
      </c>
      <c r="CR119" s="2">
        <v>0</v>
      </c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32"/>
      <c r="DM119" s="32"/>
      <c r="DN119" s="32"/>
      <c r="DO119" s="32"/>
      <c r="DP119" s="2"/>
      <c r="DQ119" s="2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</row>
    <row r="120" spans="1:136" s="33" customFormat="1" ht="12.75" customHeight="1" hidden="1">
      <c r="A120" s="627" t="s">
        <v>24</v>
      </c>
      <c r="B120" s="628"/>
      <c r="C120" s="592"/>
      <c r="D120" s="24"/>
      <c r="E120" s="25"/>
      <c r="F120" s="25"/>
      <c r="G120" s="25"/>
      <c r="H120" s="525"/>
      <c r="I120" s="554">
        <v>0</v>
      </c>
      <c r="J120" s="27"/>
      <c r="K120" s="159">
        <v>0</v>
      </c>
      <c r="L120" s="26">
        <v>0</v>
      </c>
      <c r="M120" s="555">
        <v>0</v>
      </c>
      <c r="N120" s="71"/>
      <c r="O120" s="30"/>
      <c r="P120" s="71"/>
      <c r="Q120" s="29"/>
      <c r="R120" s="28"/>
      <c r="S120" s="30"/>
      <c r="T120" s="90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2"/>
      <c r="AP120" s="2"/>
      <c r="AQ120" s="23">
        <v>0</v>
      </c>
      <c r="AR120" s="23">
        <v>0</v>
      </c>
      <c r="AS120" s="23">
        <v>0</v>
      </c>
      <c r="AT120" s="23">
        <v>0</v>
      </c>
      <c r="AU120" s="23">
        <v>0</v>
      </c>
      <c r="AV120" s="23">
        <v>0</v>
      </c>
      <c r="AW120" s="23">
        <v>0</v>
      </c>
      <c r="AX120" s="23">
        <v>0</v>
      </c>
      <c r="AY120" s="23">
        <v>0</v>
      </c>
      <c r="AZ120" s="23">
        <v>0</v>
      </c>
      <c r="BA120" s="23">
        <v>0</v>
      </c>
      <c r="BB120" s="23">
        <v>0</v>
      </c>
      <c r="BC120" s="23">
        <v>0</v>
      </c>
      <c r="BD120" s="23">
        <v>0</v>
      </c>
      <c r="BE120" s="23">
        <v>0</v>
      </c>
      <c r="BF120" s="23">
        <v>0</v>
      </c>
      <c r="BG120" s="23">
        <v>0</v>
      </c>
      <c r="BH120" s="23">
        <v>0</v>
      </c>
      <c r="BI120" s="23">
        <v>0</v>
      </c>
      <c r="BJ120" s="23">
        <v>0</v>
      </c>
      <c r="BK120" s="23">
        <v>0</v>
      </c>
      <c r="BL120" s="23">
        <v>0</v>
      </c>
      <c r="BM120" s="23">
        <v>0</v>
      </c>
      <c r="BN120" s="23">
        <v>0</v>
      </c>
      <c r="BO120" s="23">
        <v>0</v>
      </c>
      <c r="BP120" s="23">
        <v>0</v>
      </c>
      <c r="BQ120" s="23">
        <v>0</v>
      </c>
      <c r="BR120" s="23">
        <v>0</v>
      </c>
      <c r="BS120" s="23">
        <v>0</v>
      </c>
      <c r="BT120" s="23">
        <v>0</v>
      </c>
      <c r="BU120" s="23">
        <v>0</v>
      </c>
      <c r="BV120" s="23">
        <v>0</v>
      </c>
      <c r="BW120" s="23">
        <v>0</v>
      </c>
      <c r="BX120" s="23">
        <v>0</v>
      </c>
      <c r="BY120" s="23">
        <v>0</v>
      </c>
      <c r="BZ120" s="23">
        <v>0</v>
      </c>
      <c r="CA120" s="23">
        <v>0</v>
      </c>
      <c r="CB120" s="23">
        <v>0</v>
      </c>
      <c r="CC120" s="23">
        <v>0</v>
      </c>
      <c r="CD120" s="23">
        <v>0</v>
      </c>
      <c r="CE120" s="2">
        <v>1</v>
      </c>
      <c r="CF120" s="2"/>
      <c r="CG120" s="2"/>
      <c r="CH120" s="2"/>
      <c r="CI120" s="2">
        <v>0</v>
      </c>
      <c r="CJ120" s="2">
        <v>0</v>
      </c>
      <c r="CK120" s="2">
        <v>0</v>
      </c>
      <c r="CL120" s="2">
        <v>0</v>
      </c>
      <c r="CM120" s="2">
        <v>0</v>
      </c>
      <c r="CN120" s="2">
        <v>0</v>
      </c>
      <c r="CO120" s="2">
        <v>0</v>
      </c>
      <c r="CP120" s="2">
        <v>0</v>
      </c>
      <c r="CQ120" s="2">
        <v>0</v>
      </c>
      <c r="CR120" s="2">
        <v>0</v>
      </c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32"/>
      <c r="DM120" s="32"/>
      <c r="DN120" s="32"/>
      <c r="DO120" s="32"/>
      <c r="DP120" s="2"/>
      <c r="DQ120" s="2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</row>
    <row r="121" spans="1:136" s="33" customFormat="1" ht="12.75" customHeight="1" hidden="1">
      <c r="A121" s="629" t="s">
        <v>24</v>
      </c>
      <c r="B121" s="630"/>
      <c r="C121" s="593"/>
      <c r="D121" s="34"/>
      <c r="E121" s="25"/>
      <c r="F121" s="25"/>
      <c r="G121" s="25"/>
      <c r="H121" s="525"/>
      <c r="I121" s="556">
        <v>0</v>
      </c>
      <c r="J121" s="36"/>
      <c r="K121" s="191">
        <v>0</v>
      </c>
      <c r="L121" s="35">
        <v>0</v>
      </c>
      <c r="M121" s="557">
        <v>0</v>
      </c>
      <c r="N121" s="72"/>
      <c r="O121" s="39"/>
      <c r="P121" s="72"/>
      <c r="Q121" s="38"/>
      <c r="R121" s="37"/>
      <c r="S121" s="39"/>
      <c r="T121" s="90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2"/>
      <c r="AP121" s="2"/>
      <c r="AQ121" s="23">
        <v>0</v>
      </c>
      <c r="AR121" s="23">
        <v>0</v>
      </c>
      <c r="AS121" s="23">
        <v>0</v>
      </c>
      <c r="AT121" s="23">
        <v>0</v>
      </c>
      <c r="AU121" s="23">
        <v>0</v>
      </c>
      <c r="AV121" s="23">
        <v>0</v>
      </c>
      <c r="AW121" s="23">
        <v>0</v>
      </c>
      <c r="AX121" s="23">
        <v>0</v>
      </c>
      <c r="AY121" s="23">
        <v>0</v>
      </c>
      <c r="AZ121" s="23">
        <v>0</v>
      </c>
      <c r="BA121" s="23">
        <v>0</v>
      </c>
      <c r="BB121" s="23">
        <v>0</v>
      </c>
      <c r="BC121" s="23">
        <v>0</v>
      </c>
      <c r="BD121" s="23">
        <v>0</v>
      </c>
      <c r="BE121" s="23">
        <v>0</v>
      </c>
      <c r="BF121" s="23">
        <v>0</v>
      </c>
      <c r="BG121" s="23">
        <v>0</v>
      </c>
      <c r="BH121" s="23">
        <v>0</v>
      </c>
      <c r="BI121" s="23">
        <v>0</v>
      </c>
      <c r="BJ121" s="23">
        <v>0</v>
      </c>
      <c r="BK121" s="23">
        <v>0</v>
      </c>
      <c r="BL121" s="23">
        <v>0</v>
      </c>
      <c r="BM121" s="23">
        <v>0</v>
      </c>
      <c r="BN121" s="23">
        <v>0</v>
      </c>
      <c r="BO121" s="23">
        <v>0</v>
      </c>
      <c r="BP121" s="23">
        <v>0</v>
      </c>
      <c r="BQ121" s="23">
        <v>0</v>
      </c>
      <c r="BR121" s="23">
        <v>0</v>
      </c>
      <c r="BS121" s="23">
        <v>0</v>
      </c>
      <c r="BT121" s="23">
        <v>0</v>
      </c>
      <c r="BU121" s="23">
        <v>0</v>
      </c>
      <c r="BV121" s="23">
        <v>0</v>
      </c>
      <c r="BW121" s="23">
        <v>0</v>
      </c>
      <c r="BX121" s="23">
        <v>0</v>
      </c>
      <c r="BY121" s="23">
        <v>0</v>
      </c>
      <c r="BZ121" s="23">
        <v>0</v>
      </c>
      <c r="CA121" s="23">
        <v>0</v>
      </c>
      <c r="CB121" s="23">
        <v>0</v>
      </c>
      <c r="CC121" s="23">
        <v>0</v>
      </c>
      <c r="CD121" s="23">
        <v>0</v>
      </c>
      <c r="CE121" s="2">
        <v>1</v>
      </c>
      <c r="CF121" s="2"/>
      <c r="CG121" s="2"/>
      <c r="CH121" s="2"/>
      <c r="CI121" s="2">
        <v>0</v>
      </c>
      <c r="CJ121" s="2">
        <v>0</v>
      </c>
      <c r="CK121" s="2">
        <v>0</v>
      </c>
      <c r="CL121" s="2">
        <v>0</v>
      </c>
      <c r="CM121" s="2">
        <v>0</v>
      </c>
      <c r="CN121" s="2">
        <v>0</v>
      </c>
      <c r="CO121" s="2">
        <v>0</v>
      </c>
      <c r="CP121" s="2">
        <v>0</v>
      </c>
      <c r="CQ121" s="2">
        <v>0</v>
      </c>
      <c r="CR121" s="2">
        <v>0</v>
      </c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32"/>
      <c r="DM121" s="32"/>
      <c r="DN121" s="32"/>
      <c r="DO121" s="32"/>
      <c r="DP121" s="2"/>
      <c r="DQ121" s="2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</row>
    <row r="122" spans="1:136" s="33" customFormat="1" ht="12.75" customHeight="1" hidden="1">
      <c r="A122" s="629" t="s">
        <v>24</v>
      </c>
      <c r="B122" s="630"/>
      <c r="C122" s="593"/>
      <c r="D122" s="34"/>
      <c r="E122" s="25"/>
      <c r="F122" s="25"/>
      <c r="G122" s="25"/>
      <c r="H122" s="525"/>
      <c r="I122" s="556">
        <v>0</v>
      </c>
      <c r="J122" s="36"/>
      <c r="K122" s="191">
        <v>0</v>
      </c>
      <c r="L122" s="35">
        <v>0</v>
      </c>
      <c r="M122" s="557">
        <v>0</v>
      </c>
      <c r="N122" s="72"/>
      <c r="O122" s="39"/>
      <c r="P122" s="72"/>
      <c r="Q122" s="38"/>
      <c r="R122" s="37"/>
      <c r="S122" s="39"/>
      <c r="T122" s="90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2"/>
      <c r="AP122" s="2"/>
      <c r="AQ122" s="23">
        <v>0</v>
      </c>
      <c r="AR122" s="23">
        <v>0</v>
      </c>
      <c r="AS122" s="23">
        <v>0</v>
      </c>
      <c r="AT122" s="23">
        <v>0</v>
      </c>
      <c r="AU122" s="23">
        <v>0</v>
      </c>
      <c r="AV122" s="23">
        <v>0</v>
      </c>
      <c r="AW122" s="23">
        <v>0</v>
      </c>
      <c r="AX122" s="23">
        <v>0</v>
      </c>
      <c r="AY122" s="23">
        <v>0</v>
      </c>
      <c r="AZ122" s="23">
        <v>0</v>
      </c>
      <c r="BA122" s="23">
        <v>0</v>
      </c>
      <c r="BB122" s="23">
        <v>0</v>
      </c>
      <c r="BC122" s="23">
        <v>0</v>
      </c>
      <c r="BD122" s="23">
        <v>0</v>
      </c>
      <c r="BE122" s="23">
        <v>0</v>
      </c>
      <c r="BF122" s="23">
        <v>0</v>
      </c>
      <c r="BG122" s="23">
        <v>0</v>
      </c>
      <c r="BH122" s="23">
        <v>0</v>
      </c>
      <c r="BI122" s="23">
        <v>0</v>
      </c>
      <c r="BJ122" s="23">
        <v>0</v>
      </c>
      <c r="BK122" s="23">
        <v>0</v>
      </c>
      <c r="BL122" s="23">
        <v>0</v>
      </c>
      <c r="BM122" s="23">
        <v>0</v>
      </c>
      <c r="BN122" s="23">
        <v>0</v>
      </c>
      <c r="BO122" s="23">
        <v>0</v>
      </c>
      <c r="BP122" s="23">
        <v>0</v>
      </c>
      <c r="BQ122" s="23">
        <v>0</v>
      </c>
      <c r="BR122" s="23">
        <v>0</v>
      </c>
      <c r="BS122" s="23">
        <v>0</v>
      </c>
      <c r="BT122" s="23">
        <v>0</v>
      </c>
      <c r="BU122" s="23">
        <v>0</v>
      </c>
      <c r="BV122" s="23">
        <v>0</v>
      </c>
      <c r="BW122" s="23">
        <v>0</v>
      </c>
      <c r="BX122" s="23">
        <v>0</v>
      </c>
      <c r="BY122" s="23">
        <v>0</v>
      </c>
      <c r="BZ122" s="23">
        <v>0</v>
      </c>
      <c r="CA122" s="23">
        <v>0</v>
      </c>
      <c r="CB122" s="23">
        <v>0</v>
      </c>
      <c r="CC122" s="23">
        <v>0</v>
      </c>
      <c r="CD122" s="23">
        <v>0</v>
      </c>
      <c r="CE122" s="2">
        <v>1</v>
      </c>
      <c r="CF122" s="2"/>
      <c r="CG122" s="2"/>
      <c r="CH122" s="2"/>
      <c r="CI122" s="2">
        <v>0</v>
      </c>
      <c r="CJ122" s="2">
        <v>0</v>
      </c>
      <c r="CK122" s="2">
        <v>0</v>
      </c>
      <c r="CL122" s="2">
        <v>0</v>
      </c>
      <c r="CM122" s="2">
        <v>0</v>
      </c>
      <c r="CN122" s="2">
        <v>0</v>
      </c>
      <c r="CO122" s="2">
        <v>0</v>
      </c>
      <c r="CP122" s="2">
        <v>0</v>
      </c>
      <c r="CQ122" s="2">
        <v>0</v>
      </c>
      <c r="CR122" s="2">
        <v>0</v>
      </c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32"/>
      <c r="DM122" s="32"/>
      <c r="DN122" s="32"/>
      <c r="DO122" s="32"/>
      <c r="DP122" s="2"/>
      <c r="DQ122" s="2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</row>
    <row r="123" spans="1:136" s="33" customFormat="1" ht="12.75" customHeight="1" hidden="1">
      <c r="A123" s="627" t="s">
        <v>24</v>
      </c>
      <c r="B123" s="628"/>
      <c r="C123" s="592"/>
      <c r="D123" s="24"/>
      <c r="E123" s="25"/>
      <c r="F123" s="25"/>
      <c r="G123" s="25"/>
      <c r="H123" s="525"/>
      <c r="I123" s="554">
        <v>0</v>
      </c>
      <c r="J123" s="27"/>
      <c r="K123" s="159">
        <v>0</v>
      </c>
      <c r="L123" s="26">
        <v>0</v>
      </c>
      <c r="M123" s="555">
        <v>0</v>
      </c>
      <c r="N123" s="71"/>
      <c r="O123" s="30"/>
      <c r="P123" s="71"/>
      <c r="Q123" s="29"/>
      <c r="R123" s="28"/>
      <c r="S123" s="30"/>
      <c r="T123" s="90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2"/>
      <c r="AP123" s="2"/>
      <c r="AQ123" s="23">
        <v>0</v>
      </c>
      <c r="AR123" s="23">
        <v>0</v>
      </c>
      <c r="AS123" s="23">
        <v>0</v>
      </c>
      <c r="AT123" s="23">
        <v>0</v>
      </c>
      <c r="AU123" s="23">
        <v>0</v>
      </c>
      <c r="AV123" s="23">
        <v>0</v>
      </c>
      <c r="AW123" s="23">
        <v>0</v>
      </c>
      <c r="AX123" s="23">
        <v>0</v>
      </c>
      <c r="AY123" s="23">
        <v>0</v>
      </c>
      <c r="AZ123" s="23">
        <v>0</v>
      </c>
      <c r="BA123" s="23">
        <v>0</v>
      </c>
      <c r="BB123" s="23">
        <v>0</v>
      </c>
      <c r="BC123" s="23">
        <v>0</v>
      </c>
      <c r="BD123" s="23">
        <v>0</v>
      </c>
      <c r="BE123" s="23">
        <v>0</v>
      </c>
      <c r="BF123" s="23">
        <v>0</v>
      </c>
      <c r="BG123" s="23">
        <v>0</v>
      </c>
      <c r="BH123" s="23">
        <v>0</v>
      </c>
      <c r="BI123" s="23">
        <v>0</v>
      </c>
      <c r="BJ123" s="23">
        <v>0</v>
      </c>
      <c r="BK123" s="23">
        <v>0</v>
      </c>
      <c r="BL123" s="23">
        <v>0</v>
      </c>
      <c r="BM123" s="23">
        <v>0</v>
      </c>
      <c r="BN123" s="23">
        <v>0</v>
      </c>
      <c r="BO123" s="23">
        <v>0</v>
      </c>
      <c r="BP123" s="23">
        <v>0</v>
      </c>
      <c r="BQ123" s="23">
        <v>0</v>
      </c>
      <c r="BR123" s="23">
        <v>0</v>
      </c>
      <c r="BS123" s="23">
        <v>0</v>
      </c>
      <c r="BT123" s="23">
        <v>0</v>
      </c>
      <c r="BU123" s="23">
        <v>0</v>
      </c>
      <c r="BV123" s="23">
        <v>0</v>
      </c>
      <c r="BW123" s="23">
        <v>0</v>
      </c>
      <c r="BX123" s="23">
        <v>0</v>
      </c>
      <c r="BY123" s="23">
        <v>0</v>
      </c>
      <c r="BZ123" s="23">
        <v>0</v>
      </c>
      <c r="CA123" s="23">
        <v>0</v>
      </c>
      <c r="CB123" s="23">
        <v>0</v>
      </c>
      <c r="CC123" s="23">
        <v>0</v>
      </c>
      <c r="CD123" s="23">
        <v>0</v>
      </c>
      <c r="CE123" s="2">
        <v>1</v>
      </c>
      <c r="CF123" s="2"/>
      <c r="CG123" s="2"/>
      <c r="CH123" s="2"/>
      <c r="CI123" s="2">
        <v>0</v>
      </c>
      <c r="CJ123" s="2">
        <v>0</v>
      </c>
      <c r="CK123" s="2">
        <v>0</v>
      </c>
      <c r="CL123" s="2">
        <v>0</v>
      </c>
      <c r="CM123" s="2">
        <v>0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32"/>
      <c r="DM123" s="32"/>
      <c r="DN123" s="32"/>
      <c r="DO123" s="32"/>
      <c r="DP123" s="2"/>
      <c r="DQ123" s="2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</row>
    <row r="124" spans="1:136" s="33" customFormat="1" ht="12.75" customHeight="1" hidden="1">
      <c r="A124" s="627" t="s">
        <v>24</v>
      </c>
      <c r="B124" s="628"/>
      <c r="C124" s="592"/>
      <c r="D124" s="24"/>
      <c r="E124" s="25"/>
      <c r="F124" s="25"/>
      <c r="G124" s="25"/>
      <c r="H124" s="525"/>
      <c r="I124" s="554">
        <v>0</v>
      </c>
      <c r="J124" s="27"/>
      <c r="K124" s="159">
        <v>0</v>
      </c>
      <c r="L124" s="26">
        <v>0</v>
      </c>
      <c r="M124" s="555">
        <v>0</v>
      </c>
      <c r="N124" s="71"/>
      <c r="O124" s="30"/>
      <c r="P124" s="71"/>
      <c r="Q124" s="29"/>
      <c r="R124" s="28"/>
      <c r="S124" s="30"/>
      <c r="T124" s="90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2"/>
      <c r="AP124" s="2"/>
      <c r="AQ124" s="23">
        <v>0</v>
      </c>
      <c r="AR124" s="23">
        <v>0</v>
      </c>
      <c r="AS124" s="23">
        <v>0</v>
      </c>
      <c r="AT124" s="23">
        <v>0</v>
      </c>
      <c r="AU124" s="23">
        <v>0</v>
      </c>
      <c r="AV124" s="23">
        <v>0</v>
      </c>
      <c r="AW124" s="23">
        <v>0</v>
      </c>
      <c r="AX124" s="23">
        <v>0</v>
      </c>
      <c r="AY124" s="23">
        <v>0</v>
      </c>
      <c r="AZ124" s="23">
        <v>0</v>
      </c>
      <c r="BA124" s="23">
        <v>0</v>
      </c>
      <c r="BB124" s="23">
        <v>0</v>
      </c>
      <c r="BC124" s="23">
        <v>0</v>
      </c>
      <c r="BD124" s="23">
        <v>0</v>
      </c>
      <c r="BE124" s="23">
        <v>0</v>
      </c>
      <c r="BF124" s="23">
        <v>0</v>
      </c>
      <c r="BG124" s="23">
        <v>0</v>
      </c>
      <c r="BH124" s="23">
        <v>0</v>
      </c>
      <c r="BI124" s="23">
        <v>0</v>
      </c>
      <c r="BJ124" s="23">
        <v>0</v>
      </c>
      <c r="BK124" s="23">
        <v>0</v>
      </c>
      <c r="BL124" s="23">
        <v>0</v>
      </c>
      <c r="BM124" s="23">
        <v>0</v>
      </c>
      <c r="BN124" s="23">
        <v>0</v>
      </c>
      <c r="BO124" s="23">
        <v>0</v>
      </c>
      <c r="BP124" s="23">
        <v>0</v>
      </c>
      <c r="BQ124" s="23">
        <v>0</v>
      </c>
      <c r="BR124" s="23">
        <v>0</v>
      </c>
      <c r="BS124" s="23">
        <v>0</v>
      </c>
      <c r="BT124" s="23">
        <v>0</v>
      </c>
      <c r="BU124" s="23">
        <v>0</v>
      </c>
      <c r="BV124" s="23">
        <v>0</v>
      </c>
      <c r="BW124" s="23">
        <v>0</v>
      </c>
      <c r="BX124" s="23">
        <v>0</v>
      </c>
      <c r="BY124" s="23">
        <v>0</v>
      </c>
      <c r="BZ124" s="23">
        <v>0</v>
      </c>
      <c r="CA124" s="23">
        <v>0</v>
      </c>
      <c r="CB124" s="23">
        <v>0</v>
      </c>
      <c r="CC124" s="23">
        <v>0</v>
      </c>
      <c r="CD124" s="23">
        <v>0</v>
      </c>
      <c r="CE124" s="2">
        <v>1</v>
      </c>
      <c r="CF124" s="2"/>
      <c r="CG124" s="2"/>
      <c r="CH124" s="2"/>
      <c r="CI124" s="2">
        <v>0</v>
      </c>
      <c r="CJ124" s="2">
        <v>0</v>
      </c>
      <c r="CK124" s="2">
        <v>0</v>
      </c>
      <c r="CL124" s="2">
        <v>0</v>
      </c>
      <c r="CM124" s="2">
        <v>0</v>
      </c>
      <c r="CN124" s="2">
        <v>0</v>
      </c>
      <c r="CO124" s="2">
        <v>0</v>
      </c>
      <c r="CP124" s="2">
        <v>0</v>
      </c>
      <c r="CQ124" s="2">
        <v>0</v>
      </c>
      <c r="CR124" s="2">
        <v>0</v>
      </c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32"/>
      <c r="DM124" s="32"/>
      <c r="DN124" s="32"/>
      <c r="DO124" s="32"/>
      <c r="DP124" s="2"/>
      <c r="DQ124" s="2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</row>
    <row r="125" spans="1:136" s="33" customFormat="1" ht="12.75" customHeight="1" hidden="1">
      <c r="A125" s="629" t="s">
        <v>24</v>
      </c>
      <c r="B125" s="630"/>
      <c r="C125" s="593"/>
      <c r="D125" s="34"/>
      <c r="E125" s="25"/>
      <c r="F125" s="25"/>
      <c r="G125" s="25"/>
      <c r="H125" s="525"/>
      <c r="I125" s="556">
        <v>0</v>
      </c>
      <c r="J125" s="36"/>
      <c r="K125" s="191">
        <v>0</v>
      </c>
      <c r="L125" s="35">
        <v>0</v>
      </c>
      <c r="M125" s="557">
        <v>0</v>
      </c>
      <c r="N125" s="72"/>
      <c r="O125" s="39"/>
      <c r="P125" s="72"/>
      <c r="Q125" s="38"/>
      <c r="R125" s="37"/>
      <c r="S125" s="39"/>
      <c r="T125" s="90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2"/>
      <c r="AP125" s="2"/>
      <c r="AQ125" s="23">
        <v>0</v>
      </c>
      <c r="AR125" s="23">
        <v>0</v>
      </c>
      <c r="AS125" s="23">
        <v>0</v>
      </c>
      <c r="AT125" s="23">
        <v>0</v>
      </c>
      <c r="AU125" s="23">
        <v>0</v>
      </c>
      <c r="AV125" s="23">
        <v>0</v>
      </c>
      <c r="AW125" s="23">
        <v>0</v>
      </c>
      <c r="AX125" s="23">
        <v>0</v>
      </c>
      <c r="AY125" s="23">
        <v>0</v>
      </c>
      <c r="AZ125" s="23">
        <v>0</v>
      </c>
      <c r="BA125" s="23">
        <v>0</v>
      </c>
      <c r="BB125" s="23">
        <v>0</v>
      </c>
      <c r="BC125" s="23">
        <v>0</v>
      </c>
      <c r="BD125" s="23">
        <v>0</v>
      </c>
      <c r="BE125" s="23">
        <v>0</v>
      </c>
      <c r="BF125" s="23">
        <v>0</v>
      </c>
      <c r="BG125" s="23">
        <v>0</v>
      </c>
      <c r="BH125" s="23">
        <v>0</v>
      </c>
      <c r="BI125" s="23">
        <v>0</v>
      </c>
      <c r="BJ125" s="23">
        <v>0</v>
      </c>
      <c r="BK125" s="23">
        <v>0</v>
      </c>
      <c r="BL125" s="23">
        <v>0</v>
      </c>
      <c r="BM125" s="23">
        <v>0</v>
      </c>
      <c r="BN125" s="23">
        <v>0</v>
      </c>
      <c r="BO125" s="23">
        <v>0</v>
      </c>
      <c r="BP125" s="23">
        <v>0</v>
      </c>
      <c r="BQ125" s="23">
        <v>0</v>
      </c>
      <c r="BR125" s="23">
        <v>0</v>
      </c>
      <c r="BS125" s="23">
        <v>0</v>
      </c>
      <c r="BT125" s="23">
        <v>0</v>
      </c>
      <c r="BU125" s="23">
        <v>0</v>
      </c>
      <c r="BV125" s="23">
        <v>0</v>
      </c>
      <c r="BW125" s="23">
        <v>0</v>
      </c>
      <c r="BX125" s="23">
        <v>0</v>
      </c>
      <c r="BY125" s="23">
        <v>0</v>
      </c>
      <c r="BZ125" s="23">
        <v>0</v>
      </c>
      <c r="CA125" s="23">
        <v>0</v>
      </c>
      <c r="CB125" s="23">
        <v>0</v>
      </c>
      <c r="CC125" s="23">
        <v>0</v>
      </c>
      <c r="CD125" s="23">
        <v>0</v>
      </c>
      <c r="CE125" s="2">
        <v>1</v>
      </c>
      <c r="CF125" s="2"/>
      <c r="CG125" s="2"/>
      <c r="CH125" s="2"/>
      <c r="CI125" s="2">
        <v>0</v>
      </c>
      <c r="CJ125" s="2">
        <v>0</v>
      </c>
      <c r="CK125" s="2">
        <v>0</v>
      </c>
      <c r="CL125" s="2">
        <v>0</v>
      </c>
      <c r="CM125" s="2">
        <v>0</v>
      </c>
      <c r="CN125" s="2">
        <v>0</v>
      </c>
      <c r="CO125" s="2">
        <v>0</v>
      </c>
      <c r="CP125" s="2">
        <v>0</v>
      </c>
      <c r="CQ125" s="2">
        <v>0</v>
      </c>
      <c r="CR125" s="2">
        <v>0</v>
      </c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32"/>
      <c r="DM125" s="32"/>
      <c r="DN125" s="32"/>
      <c r="DO125" s="32"/>
      <c r="DP125" s="2"/>
      <c r="DQ125" s="2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</row>
    <row r="126" spans="1:136" s="33" customFormat="1" ht="12.75" customHeight="1" hidden="1">
      <c r="A126" s="629" t="s">
        <v>24</v>
      </c>
      <c r="B126" s="630"/>
      <c r="C126" s="593"/>
      <c r="D126" s="34"/>
      <c r="E126" s="25"/>
      <c r="F126" s="25"/>
      <c r="G126" s="25"/>
      <c r="H126" s="525"/>
      <c r="I126" s="556">
        <v>0</v>
      </c>
      <c r="J126" s="36"/>
      <c r="K126" s="191">
        <v>0</v>
      </c>
      <c r="L126" s="35">
        <v>0</v>
      </c>
      <c r="M126" s="557">
        <v>0</v>
      </c>
      <c r="N126" s="72"/>
      <c r="O126" s="39"/>
      <c r="P126" s="72"/>
      <c r="Q126" s="38"/>
      <c r="R126" s="37"/>
      <c r="S126" s="39"/>
      <c r="T126" s="90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2"/>
      <c r="AP126" s="2"/>
      <c r="AQ126" s="23">
        <v>0</v>
      </c>
      <c r="AR126" s="23">
        <v>0</v>
      </c>
      <c r="AS126" s="23">
        <v>0</v>
      </c>
      <c r="AT126" s="23">
        <v>0</v>
      </c>
      <c r="AU126" s="23">
        <v>0</v>
      </c>
      <c r="AV126" s="23">
        <v>0</v>
      </c>
      <c r="AW126" s="23">
        <v>0</v>
      </c>
      <c r="AX126" s="23">
        <v>0</v>
      </c>
      <c r="AY126" s="23">
        <v>0</v>
      </c>
      <c r="AZ126" s="23">
        <v>0</v>
      </c>
      <c r="BA126" s="23">
        <v>0</v>
      </c>
      <c r="BB126" s="23">
        <v>0</v>
      </c>
      <c r="BC126" s="23">
        <v>0</v>
      </c>
      <c r="BD126" s="23">
        <v>0</v>
      </c>
      <c r="BE126" s="23">
        <v>0</v>
      </c>
      <c r="BF126" s="23">
        <v>0</v>
      </c>
      <c r="BG126" s="23">
        <v>0</v>
      </c>
      <c r="BH126" s="23">
        <v>0</v>
      </c>
      <c r="BI126" s="23">
        <v>0</v>
      </c>
      <c r="BJ126" s="23">
        <v>0</v>
      </c>
      <c r="BK126" s="23">
        <v>0</v>
      </c>
      <c r="BL126" s="23">
        <v>0</v>
      </c>
      <c r="BM126" s="23">
        <v>0</v>
      </c>
      <c r="BN126" s="23">
        <v>0</v>
      </c>
      <c r="BO126" s="23">
        <v>0</v>
      </c>
      <c r="BP126" s="23">
        <v>0</v>
      </c>
      <c r="BQ126" s="23">
        <v>0</v>
      </c>
      <c r="BR126" s="23">
        <v>0</v>
      </c>
      <c r="BS126" s="23">
        <v>0</v>
      </c>
      <c r="BT126" s="23">
        <v>0</v>
      </c>
      <c r="BU126" s="23">
        <v>0</v>
      </c>
      <c r="BV126" s="23">
        <v>0</v>
      </c>
      <c r="BW126" s="23">
        <v>0</v>
      </c>
      <c r="BX126" s="23">
        <v>0</v>
      </c>
      <c r="BY126" s="23">
        <v>0</v>
      </c>
      <c r="BZ126" s="23">
        <v>0</v>
      </c>
      <c r="CA126" s="23">
        <v>0</v>
      </c>
      <c r="CB126" s="23">
        <v>0</v>
      </c>
      <c r="CC126" s="23">
        <v>0</v>
      </c>
      <c r="CD126" s="23">
        <v>0</v>
      </c>
      <c r="CE126" s="2">
        <v>1</v>
      </c>
      <c r="CF126" s="2"/>
      <c r="CG126" s="2"/>
      <c r="CH126" s="2"/>
      <c r="CI126" s="2">
        <v>0</v>
      </c>
      <c r="CJ126" s="2">
        <v>0</v>
      </c>
      <c r="CK126" s="2">
        <v>0</v>
      </c>
      <c r="CL126" s="2">
        <v>0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32"/>
      <c r="DM126" s="32"/>
      <c r="DN126" s="32"/>
      <c r="DO126" s="32"/>
      <c r="DP126" s="2"/>
      <c r="DQ126" s="2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</row>
    <row r="127" spans="1:136" s="33" customFormat="1" ht="12.75" customHeight="1" hidden="1">
      <c r="A127" s="627" t="s">
        <v>24</v>
      </c>
      <c r="B127" s="628"/>
      <c r="C127" s="592"/>
      <c r="D127" s="24"/>
      <c r="E127" s="25"/>
      <c r="F127" s="25"/>
      <c r="G127" s="25"/>
      <c r="H127" s="525"/>
      <c r="I127" s="554">
        <v>0</v>
      </c>
      <c r="J127" s="27"/>
      <c r="K127" s="159">
        <v>0</v>
      </c>
      <c r="L127" s="26">
        <v>0</v>
      </c>
      <c r="M127" s="555">
        <v>0</v>
      </c>
      <c r="N127" s="71"/>
      <c r="O127" s="30"/>
      <c r="P127" s="71"/>
      <c r="Q127" s="29"/>
      <c r="R127" s="28"/>
      <c r="S127" s="30"/>
      <c r="T127" s="90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2"/>
      <c r="AP127" s="2"/>
      <c r="AQ127" s="23">
        <v>0</v>
      </c>
      <c r="AR127" s="23">
        <v>0</v>
      </c>
      <c r="AS127" s="23">
        <v>0</v>
      </c>
      <c r="AT127" s="23">
        <v>0</v>
      </c>
      <c r="AU127" s="23">
        <v>0</v>
      </c>
      <c r="AV127" s="23">
        <v>0</v>
      </c>
      <c r="AW127" s="23">
        <v>0</v>
      </c>
      <c r="AX127" s="23">
        <v>0</v>
      </c>
      <c r="AY127" s="23">
        <v>0</v>
      </c>
      <c r="AZ127" s="23">
        <v>0</v>
      </c>
      <c r="BA127" s="23">
        <v>0</v>
      </c>
      <c r="BB127" s="23">
        <v>0</v>
      </c>
      <c r="BC127" s="23">
        <v>0</v>
      </c>
      <c r="BD127" s="23">
        <v>0</v>
      </c>
      <c r="BE127" s="23">
        <v>0</v>
      </c>
      <c r="BF127" s="23">
        <v>0</v>
      </c>
      <c r="BG127" s="23">
        <v>0</v>
      </c>
      <c r="BH127" s="23">
        <v>0</v>
      </c>
      <c r="BI127" s="23">
        <v>0</v>
      </c>
      <c r="BJ127" s="23">
        <v>0</v>
      </c>
      <c r="BK127" s="23">
        <v>0</v>
      </c>
      <c r="BL127" s="23">
        <v>0</v>
      </c>
      <c r="BM127" s="23">
        <v>0</v>
      </c>
      <c r="BN127" s="23">
        <v>0</v>
      </c>
      <c r="BO127" s="23">
        <v>0</v>
      </c>
      <c r="BP127" s="23">
        <v>0</v>
      </c>
      <c r="BQ127" s="23">
        <v>0</v>
      </c>
      <c r="BR127" s="23">
        <v>0</v>
      </c>
      <c r="BS127" s="23">
        <v>0</v>
      </c>
      <c r="BT127" s="23">
        <v>0</v>
      </c>
      <c r="BU127" s="23">
        <v>0</v>
      </c>
      <c r="BV127" s="23">
        <v>0</v>
      </c>
      <c r="BW127" s="23">
        <v>0</v>
      </c>
      <c r="BX127" s="23">
        <v>0</v>
      </c>
      <c r="BY127" s="23">
        <v>0</v>
      </c>
      <c r="BZ127" s="23">
        <v>0</v>
      </c>
      <c r="CA127" s="23">
        <v>0</v>
      </c>
      <c r="CB127" s="23">
        <v>0</v>
      </c>
      <c r="CC127" s="23">
        <v>0</v>
      </c>
      <c r="CD127" s="23">
        <v>0</v>
      </c>
      <c r="CE127" s="2">
        <v>1</v>
      </c>
      <c r="CF127" s="2"/>
      <c r="CG127" s="2"/>
      <c r="CH127" s="2"/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32"/>
      <c r="DM127" s="32"/>
      <c r="DN127" s="32"/>
      <c r="DO127" s="32"/>
      <c r="DP127" s="2"/>
      <c r="DQ127" s="2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</row>
    <row r="128" spans="1:136" s="33" customFormat="1" ht="12.75" customHeight="1" hidden="1">
      <c r="A128" s="627" t="s">
        <v>24</v>
      </c>
      <c r="B128" s="628"/>
      <c r="C128" s="592"/>
      <c r="D128" s="24"/>
      <c r="E128" s="25"/>
      <c r="F128" s="25"/>
      <c r="G128" s="25"/>
      <c r="H128" s="525"/>
      <c r="I128" s="554">
        <v>0</v>
      </c>
      <c r="J128" s="27"/>
      <c r="K128" s="159">
        <v>0</v>
      </c>
      <c r="L128" s="26">
        <v>0</v>
      </c>
      <c r="M128" s="555">
        <v>0</v>
      </c>
      <c r="N128" s="71"/>
      <c r="O128" s="30"/>
      <c r="P128" s="71"/>
      <c r="Q128" s="29"/>
      <c r="R128" s="28"/>
      <c r="S128" s="30"/>
      <c r="T128" s="90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2"/>
      <c r="AP128" s="2"/>
      <c r="AQ128" s="23">
        <v>0</v>
      </c>
      <c r="AR128" s="23">
        <v>0</v>
      </c>
      <c r="AS128" s="23">
        <v>0</v>
      </c>
      <c r="AT128" s="23">
        <v>0</v>
      </c>
      <c r="AU128" s="23">
        <v>0</v>
      </c>
      <c r="AV128" s="23">
        <v>0</v>
      </c>
      <c r="AW128" s="23">
        <v>0</v>
      </c>
      <c r="AX128" s="23">
        <v>0</v>
      </c>
      <c r="AY128" s="23">
        <v>0</v>
      </c>
      <c r="AZ128" s="23">
        <v>0</v>
      </c>
      <c r="BA128" s="23">
        <v>0</v>
      </c>
      <c r="BB128" s="23">
        <v>0</v>
      </c>
      <c r="BC128" s="23">
        <v>0</v>
      </c>
      <c r="BD128" s="23">
        <v>0</v>
      </c>
      <c r="BE128" s="23">
        <v>0</v>
      </c>
      <c r="BF128" s="23">
        <v>0</v>
      </c>
      <c r="BG128" s="23">
        <v>0</v>
      </c>
      <c r="BH128" s="23">
        <v>0</v>
      </c>
      <c r="BI128" s="23">
        <v>0</v>
      </c>
      <c r="BJ128" s="23">
        <v>0</v>
      </c>
      <c r="BK128" s="23">
        <v>0</v>
      </c>
      <c r="BL128" s="23">
        <v>0</v>
      </c>
      <c r="BM128" s="23">
        <v>0</v>
      </c>
      <c r="BN128" s="23">
        <v>0</v>
      </c>
      <c r="BO128" s="23">
        <v>0</v>
      </c>
      <c r="BP128" s="23">
        <v>0</v>
      </c>
      <c r="BQ128" s="23">
        <v>0</v>
      </c>
      <c r="BR128" s="23">
        <v>0</v>
      </c>
      <c r="BS128" s="23">
        <v>0</v>
      </c>
      <c r="BT128" s="23">
        <v>0</v>
      </c>
      <c r="BU128" s="23">
        <v>0</v>
      </c>
      <c r="BV128" s="23">
        <v>0</v>
      </c>
      <c r="BW128" s="23">
        <v>0</v>
      </c>
      <c r="BX128" s="23">
        <v>0</v>
      </c>
      <c r="BY128" s="23">
        <v>0</v>
      </c>
      <c r="BZ128" s="23">
        <v>0</v>
      </c>
      <c r="CA128" s="23">
        <v>0</v>
      </c>
      <c r="CB128" s="23">
        <v>0</v>
      </c>
      <c r="CC128" s="23">
        <v>0</v>
      </c>
      <c r="CD128" s="23">
        <v>0</v>
      </c>
      <c r="CE128" s="2">
        <v>1</v>
      </c>
      <c r="CF128" s="2"/>
      <c r="CG128" s="2"/>
      <c r="CH128" s="2"/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0</v>
      </c>
      <c r="CP128" s="2">
        <v>0</v>
      </c>
      <c r="CQ128" s="2">
        <v>0</v>
      </c>
      <c r="CR128" s="2">
        <v>0</v>
      </c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32"/>
      <c r="DM128" s="32"/>
      <c r="DN128" s="32"/>
      <c r="DO128" s="32"/>
      <c r="DP128" s="2"/>
      <c r="DQ128" s="2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</row>
    <row r="129" spans="1:136" s="33" customFormat="1" ht="12.75" customHeight="1" hidden="1">
      <c r="A129" s="629" t="s">
        <v>24</v>
      </c>
      <c r="B129" s="630"/>
      <c r="C129" s="593"/>
      <c r="D129" s="34"/>
      <c r="E129" s="25"/>
      <c r="F129" s="25"/>
      <c r="G129" s="25"/>
      <c r="H129" s="525"/>
      <c r="I129" s="556">
        <v>0</v>
      </c>
      <c r="J129" s="36"/>
      <c r="K129" s="191">
        <v>0</v>
      </c>
      <c r="L129" s="35">
        <v>0</v>
      </c>
      <c r="M129" s="557">
        <v>0</v>
      </c>
      <c r="N129" s="72"/>
      <c r="O129" s="39"/>
      <c r="P129" s="72"/>
      <c r="Q129" s="38"/>
      <c r="R129" s="37"/>
      <c r="S129" s="39"/>
      <c r="T129" s="90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2"/>
      <c r="AP129" s="2"/>
      <c r="AQ129" s="23">
        <v>0</v>
      </c>
      <c r="AR129" s="23">
        <v>0</v>
      </c>
      <c r="AS129" s="23">
        <v>0</v>
      </c>
      <c r="AT129" s="23">
        <v>0</v>
      </c>
      <c r="AU129" s="23">
        <v>0</v>
      </c>
      <c r="AV129" s="23">
        <v>0</v>
      </c>
      <c r="AW129" s="23">
        <v>0</v>
      </c>
      <c r="AX129" s="23">
        <v>0</v>
      </c>
      <c r="AY129" s="23">
        <v>0</v>
      </c>
      <c r="AZ129" s="23">
        <v>0</v>
      </c>
      <c r="BA129" s="23">
        <v>0</v>
      </c>
      <c r="BB129" s="23">
        <v>0</v>
      </c>
      <c r="BC129" s="23">
        <v>0</v>
      </c>
      <c r="BD129" s="23">
        <v>0</v>
      </c>
      <c r="BE129" s="23">
        <v>0</v>
      </c>
      <c r="BF129" s="23">
        <v>0</v>
      </c>
      <c r="BG129" s="23">
        <v>0</v>
      </c>
      <c r="BH129" s="23">
        <v>0</v>
      </c>
      <c r="BI129" s="23">
        <v>0</v>
      </c>
      <c r="BJ129" s="23">
        <v>0</v>
      </c>
      <c r="BK129" s="23">
        <v>0</v>
      </c>
      <c r="BL129" s="23">
        <v>0</v>
      </c>
      <c r="BM129" s="23">
        <v>0</v>
      </c>
      <c r="BN129" s="23">
        <v>0</v>
      </c>
      <c r="BO129" s="23">
        <v>0</v>
      </c>
      <c r="BP129" s="23">
        <v>0</v>
      </c>
      <c r="BQ129" s="23">
        <v>0</v>
      </c>
      <c r="BR129" s="23">
        <v>0</v>
      </c>
      <c r="BS129" s="23">
        <v>0</v>
      </c>
      <c r="BT129" s="23">
        <v>0</v>
      </c>
      <c r="BU129" s="23">
        <v>0</v>
      </c>
      <c r="BV129" s="23">
        <v>0</v>
      </c>
      <c r="BW129" s="23">
        <v>0</v>
      </c>
      <c r="BX129" s="23">
        <v>0</v>
      </c>
      <c r="BY129" s="23">
        <v>0</v>
      </c>
      <c r="BZ129" s="23">
        <v>0</v>
      </c>
      <c r="CA129" s="23">
        <v>0</v>
      </c>
      <c r="CB129" s="23">
        <v>0</v>
      </c>
      <c r="CC129" s="23">
        <v>0</v>
      </c>
      <c r="CD129" s="23">
        <v>0</v>
      </c>
      <c r="CE129" s="2">
        <v>1</v>
      </c>
      <c r="CF129" s="2"/>
      <c r="CG129" s="2"/>
      <c r="CH129" s="2"/>
      <c r="CI129" s="2">
        <v>0</v>
      </c>
      <c r="CJ129" s="2">
        <v>0</v>
      </c>
      <c r="CK129" s="2">
        <v>0</v>
      </c>
      <c r="CL129" s="2">
        <v>0</v>
      </c>
      <c r="CM129" s="2">
        <v>0</v>
      </c>
      <c r="CN129" s="2">
        <v>0</v>
      </c>
      <c r="CO129" s="2">
        <v>0</v>
      </c>
      <c r="CP129" s="2">
        <v>0</v>
      </c>
      <c r="CQ129" s="2">
        <v>0</v>
      </c>
      <c r="CR129" s="2">
        <v>0</v>
      </c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32"/>
      <c r="DM129" s="32"/>
      <c r="DN129" s="32"/>
      <c r="DO129" s="32"/>
      <c r="DP129" s="2"/>
      <c r="DQ129" s="2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</row>
    <row r="130" spans="1:136" s="33" customFormat="1" ht="12.75" customHeight="1" hidden="1">
      <c r="A130" s="629" t="s">
        <v>24</v>
      </c>
      <c r="B130" s="630"/>
      <c r="C130" s="593"/>
      <c r="D130" s="34"/>
      <c r="E130" s="25"/>
      <c r="F130" s="25"/>
      <c r="G130" s="25"/>
      <c r="H130" s="525"/>
      <c r="I130" s="556">
        <v>0</v>
      </c>
      <c r="J130" s="36"/>
      <c r="K130" s="191">
        <v>0</v>
      </c>
      <c r="L130" s="35">
        <v>0</v>
      </c>
      <c r="M130" s="557">
        <v>0</v>
      </c>
      <c r="N130" s="72"/>
      <c r="O130" s="39"/>
      <c r="P130" s="72"/>
      <c r="Q130" s="38"/>
      <c r="R130" s="37"/>
      <c r="S130" s="39"/>
      <c r="T130" s="90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2"/>
      <c r="AP130" s="2"/>
      <c r="AQ130" s="23">
        <v>0</v>
      </c>
      <c r="AR130" s="23">
        <v>0</v>
      </c>
      <c r="AS130" s="23">
        <v>0</v>
      </c>
      <c r="AT130" s="23">
        <v>0</v>
      </c>
      <c r="AU130" s="23">
        <v>0</v>
      </c>
      <c r="AV130" s="23">
        <v>0</v>
      </c>
      <c r="AW130" s="23">
        <v>0</v>
      </c>
      <c r="AX130" s="23">
        <v>0</v>
      </c>
      <c r="AY130" s="23">
        <v>0</v>
      </c>
      <c r="AZ130" s="23">
        <v>0</v>
      </c>
      <c r="BA130" s="23">
        <v>0</v>
      </c>
      <c r="BB130" s="23">
        <v>0</v>
      </c>
      <c r="BC130" s="23">
        <v>0</v>
      </c>
      <c r="BD130" s="23">
        <v>0</v>
      </c>
      <c r="BE130" s="23">
        <v>0</v>
      </c>
      <c r="BF130" s="23">
        <v>0</v>
      </c>
      <c r="BG130" s="23">
        <v>0</v>
      </c>
      <c r="BH130" s="23">
        <v>0</v>
      </c>
      <c r="BI130" s="23">
        <v>0</v>
      </c>
      <c r="BJ130" s="23">
        <v>0</v>
      </c>
      <c r="BK130" s="23">
        <v>0</v>
      </c>
      <c r="BL130" s="23">
        <v>0</v>
      </c>
      <c r="BM130" s="23">
        <v>0</v>
      </c>
      <c r="BN130" s="23">
        <v>0</v>
      </c>
      <c r="BO130" s="23">
        <v>0</v>
      </c>
      <c r="BP130" s="23">
        <v>0</v>
      </c>
      <c r="BQ130" s="23">
        <v>0</v>
      </c>
      <c r="BR130" s="23">
        <v>0</v>
      </c>
      <c r="BS130" s="23">
        <v>0</v>
      </c>
      <c r="BT130" s="23">
        <v>0</v>
      </c>
      <c r="BU130" s="23">
        <v>0</v>
      </c>
      <c r="BV130" s="23">
        <v>0</v>
      </c>
      <c r="BW130" s="23">
        <v>0</v>
      </c>
      <c r="BX130" s="23">
        <v>0</v>
      </c>
      <c r="BY130" s="23">
        <v>0</v>
      </c>
      <c r="BZ130" s="23">
        <v>0</v>
      </c>
      <c r="CA130" s="23">
        <v>0</v>
      </c>
      <c r="CB130" s="23">
        <v>0</v>
      </c>
      <c r="CC130" s="23">
        <v>0</v>
      </c>
      <c r="CD130" s="23">
        <v>0</v>
      </c>
      <c r="CE130" s="2">
        <v>1</v>
      </c>
      <c r="CF130" s="2"/>
      <c r="CG130" s="2"/>
      <c r="CH130" s="2"/>
      <c r="CI130" s="2">
        <v>0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0</v>
      </c>
      <c r="CR130" s="2">
        <v>0</v>
      </c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32"/>
      <c r="DM130" s="32"/>
      <c r="DN130" s="32"/>
      <c r="DO130" s="32"/>
      <c r="DP130" s="2"/>
      <c r="DQ130" s="2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</row>
    <row r="131" spans="1:136" s="33" customFormat="1" ht="12.75" customHeight="1" hidden="1">
      <c r="A131" s="627" t="s">
        <v>24</v>
      </c>
      <c r="B131" s="628"/>
      <c r="C131" s="592"/>
      <c r="D131" s="24"/>
      <c r="E131" s="25"/>
      <c r="F131" s="25"/>
      <c r="G131" s="25"/>
      <c r="H131" s="525"/>
      <c r="I131" s="554">
        <v>0</v>
      </c>
      <c r="J131" s="27"/>
      <c r="K131" s="159">
        <v>0</v>
      </c>
      <c r="L131" s="26">
        <v>0</v>
      </c>
      <c r="M131" s="555">
        <v>0</v>
      </c>
      <c r="N131" s="71"/>
      <c r="O131" s="30"/>
      <c r="P131" s="71"/>
      <c r="Q131" s="29"/>
      <c r="R131" s="28"/>
      <c r="S131" s="30"/>
      <c r="T131" s="90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2"/>
      <c r="AP131" s="2"/>
      <c r="AQ131" s="23">
        <v>0</v>
      </c>
      <c r="AR131" s="23">
        <v>0</v>
      </c>
      <c r="AS131" s="23">
        <v>0</v>
      </c>
      <c r="AT131" s="23">
        <v>0</v>
      </c>
      <c r="AU131" s="23">
        <v>0</v>
      </c>
      <c r="AV131" s="23">
        <v>0</v>
      </c>
      <c r="AW131" s="23">
        <v>0</v>
      </c>
      <c r="AX131" s="23">
        <v>0</v>
      </c>
      <c r="AY131" s="23">
        <v>0</v>
      </c>
      <c r="AZ131" s="23">
        <v>0</v>
      </c>
      <c r="BA131" s="23">
        <v>0</v>
      </c>
      <c r="BB131" s="23">
        <v>0</v>
      </c>
      <c r="BC131" s="23">
        <v>0</v>
      </c>
      <c r="BD131" s="23">
        <v>0</v>
      </c>
      <c r="BE131" s="23">
        <v>0</v>
      </c>
      <c r="BF131" s="23">
        <v>0</v>
      </c>
      <c r="BG131" s="23">
        <v>0</v>
      </c>
      <c r="BH131" s="23">
        <v>0</v>
      </c>
      <c r="BI131" s="23">
        <v>0</v>
      </c>
      <c r="BJ131" s="23">
        <v>0</v>
      </c>
      <c r="BK131" s="23">
        <v>0</v>
      </c>
      <c r="BL131" s="23">
        <v>0</v>
      </c>
      <c r="BM131" s="23">
        <v>0</v>
      </c>
      <c r="BN131" s="23">
        <v>0</v>
      </c>
      <c r="BO131" s="23">
        <v>0</v>
      </c>
      <c r="BP131" s="23">
        <v>0</v>
      </c>
      <c r="BQ131" s="23">
        <v>0</v>
      </c>
      <c r="BR131" s="23">
        <v>0</v>
      </c>
      <c r="BS131" s="23">
        <v>0</v>
      </c>
      <c r="BT131" s="23">
        <v>0</v>
      </c>
      <c r="BU131" s="23">
        <v>0</v>
      </c>
      <c r="BV131" s="23">
        <v>0</v>
      </c>
      <c r="BW131" s="23">
        <v>0</v>
      </c>
      <c r="BX131" s="23">
        <v>0</v>
      </c>
      <c r="BY131" s="23">
        <v>0</v>
      </c>
      <c r="BZ131" s="23">
        <v>0</v>
      </c>
      <c r="CA131" s="23">
        <v>0</v>
      </c>
      <c r="CB131" s="23">
        <v>0</v>
      </c>
      <c r="CC131" s="23">
        <v>0</v>
      </c>
      <c r="CD131" s="23">
        <v>0</v>
      </c>
      <c r="CE131" s="2">
        <v>1</v>
      </c>
      <c r="CF131" s="2"/>
      <c r="CG131" s="2"/>
      <c r="CH131" s="2"/>
      <c r="CI131" s="2">
        <v>0</v>
      </c>
      <c r="CJ131" s="2">
        <v>0</v>
      </c>
      <c r="CK131" s="2">
        <v>0</v>
      </c>
      <c r="CL131" s="2">
        <v>0</v>
      </c>
      <c r="CM131" s="2">
        <v>0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32"/>
      <c r="DM131" s="32"/>
      <c r="DN131" s="32"/>
      <c r="DO131" s="32"/>
      <c r="DP131" s="2"/>
      <c r="DQ131" s="2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</row>
    <row r="132" spans="1:136" s="33" customFormat="1" ht="12.75" customHeight="1" hidden="1">
      <c r="A132" s="627" t="s">
        <v>24</v>
      </c>
      <c r="B132" s="628"/>
      <c r="C132" s="592"/>
      <c r="D132" s="24"/>
      <c r="E132" s="25"/>
      <c r="F132" s="25"/>
      <c r="G132" s="25"/>
      <c r="H132" s="525"/>
      <c r="I132" s="554">
        <v>0</v>
      </c>
      <c r="J132" s="27"/>
      <c r="K132" s="159">
        <v>0</v>
      </c>
      <c r="L132" s="26">
        <v>0</v>
      </c>
      <c r="M132" s="555">
        <v>0</v>
      </c>
      <c r="N132" s="71"/>
      <c r="O132" s="30"/>
      <c r="P132" s="71"/>
      <c r="Q132" s="29"/>
      <c r="R132" s="28"/>
      <c r="S132" s="30"/>
      <c r="T132" s="90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2"/>
      <c r="AP132" s="2"/>
      <c r="AQ132" s="23">
        <v>0</v>
      </c>
      <c r="AR132" s="23">
        <v>0</v>
      </c>
      <c r="AS132" s="23">
        <v>0</v>
      </c>
      <c r="AT132" s="23">
        <v>0</v>
      </c>
      <c r="AU132" s="23">
        <v>0</v>
      </c>
      <c r="AV132" s="23">
        <v>0</v>
      </c>
      <c r="AW132" s="23">
        <v>0</v>
      </c>
      <c r="AX132" s="23">
        <v>0</v>
      </c>
      <c r="AY132" s="23">
        <v>0</v>
      </c>
      <c r="AZ132" s="23">
        <v>0</v>
      </c>
      <c r="BA132" s="23">
        <v>0</v>
      </c>
      <c r="BB132" s="23">
        <v>0</v>
      </c>
      <c r="BC132" s="23">
        <v>0</v>
      </c>
      <c r="BD132" s="23">
        <v>0</v>
      </c>
      <c r="BE132" s="23">
        <v>0</v>
      </c>
      <c r="BF132" s="23">
        <v>0</v>
      </c>
      <c r="BG132" s="23">
        <v>0</v>
      </c>
      <c r="BH132" s="23">
        <v>0</v>
      </c>
      <c r="BI132" s="23">
        <v>0</v>
      </c>
      <c r="BJ132" s="23">
        <v>0</v>
      </c>
      <c r="BK132" s="23">
        <v>0</v>
      </c>
      <c r="BL132" s="23">
        <v>0</v>
      </c>
      <c r="BM132" s="23">
        <v>0</v>
      </c>
      <c r="BN132" s="23">
        <v>0</v>
      </c>
      <c r="BO132" s="23">
        <v>0</v>
      </c>
      <c r="BP132" s="23">
        <v>0</v>
      </c>
      <c r="BQ132" s="23">
        <v>0</v>
      </c>
      <c r="BR132" s="23">
        <v>0</v>
      </c>
      <c r="BS132" s="23">
        <v>0</v>
      </c>
      <c r="BT132" s="23">
        <v>0</v>
      </c>
      <c r="BU132" s="23">
        <v>0</v>
      </c>
      <c r="BV132" s="23">
        <v>0</v>
      </c>
      <c r="BW132" s="23">
        <v>0</v>
      </c>
      <c r="BX132" s="23">
        <v>0</v>
      </c>
      <c r="BY132" s="23">
        <v>0</v>
      </c>
      <c r="BZ132" s="23">
        <v>0</v>
      </c>
      <c r="CA132" s="23">
        <v>0</v>
      </c>
      <c r="CB132" s="23">
        <v>0</v>
      </c>
      <c r="CC132" s="23">
        <v>0</v>
      </c>
      <c r="CD132" s="23">
        <v>0</v>
      </c>
      <c r="CE132" s="2">
        <v>1</v>
      </c>
      <c r="CF132" s="2"/>
      <c r="CG132" s="2"/>
      <c r="CH132" s="2"/>
      <c r="CI132" s="2">
        <v>0</v>
      </c>
      <c r="CJ132" s="2">
        <v>0</v>
      </c>
      <c r="CK132" s="2">
        <v>0</v>
      </c>
      <c r="CL132" s="2">
        <v>0</v>
      </c>
      <c r="CM132" s="2">
        <v>0</v>
      </c>
      <c r="CN132" s="2">
        <v>0</v>
      </c>
      <c r="CO132" s="2">
        <v>0</v>
      </c>
      <c r="CP132" s="2">
        <v>0</v>
      </c>
      <c r="CQ132" s="2">
        <v>0</v>
      </c>
      <c r="CR132" s="2">
        <v>0</v>
      </c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32"/>
      <c r="DM132" s="32"/>
      <c r="DN132" s="32"/>
      <c r="DO132" s="32"/>
      <c r="DP132" s="2"/>
      <c r="DQ132" s="2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</row>
    <row r="133" spans="1:136" s="33" customFormat="1" ht="12.75" customHeight="1" hidden="1">
      <c r="A133" s="629" t="s">
        <v>24</v>
      </c>
      <c r="B133" s="630"/>
      <c r="C133" s="593"/>
      <c r="D133" s="34"/>
      <c r="E133" s="25"/>
      <c r="F133" s="25"/>
      <c r="G133" s="25"/>
      <c r="H133" s="525"/>
      <c r="I133" s="556">
        <v>0</v>
      </c>
      <c r="J133" s="36"/>
      <c r="K133" s="191">
        <v>0</v>
      </c>
      <c r="L133" s="35">
        <v>0</v>
      </c>
      <c r="M133" s="557">
        <v>0</v>
      </c>
      <c r="N133" s="72"/>
      <c r="O133" s="39"/>
      <c r="P133" s="72"/>
      <c r="Q133" s="38"/>
      <c r="R133" s="37"/>
      <c r="S133" s="39"/>
      <c r="T133" s="90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2"/>
      <c r="AP133" s="2"/>
      <c r="AQ133" s="23">
        <v>0</v>
      </c>
      <c r="AR133" s="23">
        <v>0</v>
      </c>
      <c r="AS133" s="23">
        <v>0</v>
      </c>
      <c r="AT133" s="23">
        <v>0</v>
      </c>
      <c r="AU133" s="23">
        <v>0</v>
      </c>
      <c r="AV133" s="23">
        <v>0</v>
      </c>
      <c r="AW133" s="23">
        <v>0</v>
      </c>
      <c r="AX133" s="23">
        <v>0</v>
      </c>
      <c r="AY133" s="23">
        <v>0</v>
      </c>
      <c r="AZ133" s="23">
        <v>0</v>
      </c>
      <c r="BA133" s="23">
        <v>0</v>
      </c>
      <c r="BB133" s="23">
        <v>0</v>
      </c>
      <c r="BC133" s="23">
        <v>0</v>
      </c>
      <c r="BD133" s="23">
        <v>0</v>
      </c>
      <c r="BE133" s="23">
        <v>0</v>
      </c>
      <c r="BF133" s="23">
        <v>0</v>
      </c>
      <c r="BG133" s="23">
        <v>0</v>
      </c>
      <c r="BH133" s="23">
        <v>0</v>
      </c>
      <c r="BI133" s="23">
        <v>0</v>
      </c>
      <c r="BJ133" s="23">
        <v>0</v>
      </c>
      <c r="BK133" s="23">
        <v>0</v>
      </c>
      <c r="BL133" s="23">
        <v>0</v>
      </c>
      <c r="BM133" s="23">
        <v>0</v>
      </c>
      <c r="BN133" s="23">
        <v>0</v>
      </c>
      <c r="BO133" s="23">
        <v>0</v>
      </c>
      <c r="BP133" s="23">
        <v>0</v>
      </c>
      <c r="BQ133" s="23">
        <v>0</v>
      </c>
      <c r="BR133" s="23">
        <v>0</v>
      </c>
      <c r="BS133" s="23">
        <v>0</v>
      </c>
      <c r="BT133" s="23">
        <v>0</v>
      </c>
      <c r="BU133" s="23">
        <v>0</v>
      </c>
      <c r="BV133" s="23">
        <v>0</v>
      </c>
      <c r="BW133" s="23">
        <v>0</v>
      </c>
      <c r="BX133" s="23">
        <v>0</v>
      </c>
      <c r="BY133" s="23">
        <v>0</v>
      </c>
      <c r="BZ133" s="23">
        <v>0</v>
      </c>
      <c r="CA133" s="23">
        <v>0</v>
      </c>
      <c r="CB133" s="23">
        <v>0</v>
      </c>
      <c r="CC133" s="23">
        <v>0</v>
      </c>
      <c r="CD133" s="23">
        <v>0</v>
      </c>
      <c r="CE133" s="2">
        <v>1</v>
      </c>
      <c r="CF133" s="2"/>
      <c r="CG133" s="2"/>
      <c r="CH133" s="2"/>
      <c r="CI133" s="2">
        <v>0</v>
      </c>
      <c r="CJ133" s="2">
        <v>0</v>
      </c>
      <c r="CK133" s="2">
        <v>0</v>
      </c>
      <c r="CL133" s="2">
        <v>0</v>
      </c>
      <c r="CM133" s="2">
        <v>0</v>
      </c>
      <c r="CN133" s="2">
        <v>0</v>
      </c>
      <c r="CO133" s="2">
        <v>0</v>
      </c>
      <c r="CP133" s="2">
        <v>0</v>
      </c>
      <c r="CQ133" s="2">
        <v>0</v>
      </c>
      <c r="CR133" s="2">
        <v>0</v>
      </c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32"/>
      <c r="DM133" s="32"/>
      <c r="DN133" s="32"/>
      <c r="DO133" s="32"/>
      <c r="DP133" s="2"/>
      <c r="DQ133" s="2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</row>
    <row r="134" spans="1:136" s="33" customFormat="1" ht="13.5" customHeight="1" hidden="1" thickBot="1">
      <c r="A134" s="49" t="s">
        <v>35</v>
      </c>
      <c r="B134" s="634" t="s">
        <v>36</v>
      </c>
      <c r="C134" s="596"/>
      <c r="D134" s="50"/>
      <c r="E134" s="51"/>
      <c r="F134" s="51"/>
      <c r="G134" s="51"/>
      <c r="H134" s="527"/>
      <c r="I134" s="560">
        <v>0</v>
      </c>
      <c r="J134" s="52"/>
      <c r="K134" s="193"/>
      <c r="L134" s="52"/>
      <c r="M134" s="561"/>
      <c r="N134" s="54"/>
      <c r="O134" s="53"/>
      <c r="P134" s="54"/>
      <c r="Q134" s="58"/>
      <c r="R134" s="55"/>
      <c r="S134" s="53"/>
      <c r="T134" s="90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2"/>
      <c r="AP134" s="2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56"/>
      <c r="DM134" s="56"/>
      <c r="DN134" s="56"/>
      <c r="DO134" s="56"/>
      <c r="DP134" s="2"/>
      <c r="DQ134" s="2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</row>
    <row r="135" spans="1:136" s="33" customFormat="1" ht="13.5" customHeight="1" hidden="1" thickBot="1">
      <c r="A135" s="49" t="s">
        <v>37</v>
      </c>
      <c r="B135" s="634" t="s">
        <v>38</v>
      </c>
      <c r="C135" s="596"/>
      <c r="D135" s="50"/>
      <c r="E135" s="57"/>
      <c r="F135" s="57"/>
      <c r="G135" s="57"/>
      <c r="H135" s="528"/>
      <c r="I135" s="55"/>
      <c r="J135" s="52"/>
      <c r="K135" s="193"/>
      <c r="L135" s="52"/>
      <c r="M135" s="561"/>
      <c r="N135" s="54"/>
      <c r="O135" s="53"/>
      <c r="P135" s="54"/>
      <c r="Q135" s="58"/>
      <c r="R135" s="55"/>
      <c r="S135" s="53"/>
      <c r="T135" s="90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2"/>
      <c r="AP135" s="2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56"/>
      <c r="DM135" s="56"/>
      <c r="DN135" s="56"/>
      <c r="DO135" s="56"/>
      <c r="DP135" s="2"/>
      <c r="DQ135" s="2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</row>
    <row r="136" spans="1:136" s="33" customFormat="1" ht="13.5" customHeight="1" hidden="1">
      <c r="A136" s="635"/>
      <c r="B136" s="636"/>
      <c r="C136" s="59"/>
      <c r="D136" s="59"/>
      <c r="E136" s="60"/>
      <c r="F136" s="60"/>
      <c r="G136" s="60"/>
      <c r="H136" s="60"/>
      <c r="I136" s="562"/>
      <c r="J136" s="61"/>
      <c r="K136" s="194">
        <v>0</v>
      </c>
      <c r="L136" s="62"/>
      <c r="M136" s="563"/>
      <c r="N136" s="62"/>
      <c r="O136" s="68"/>
      <c r="P136" s="62"/>
      <c r="Q136" s="62"/>
      <c r="R136" s="69"/>
      <c r="S136" s="68"/>
      <c r="T136" s="90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2"/>
      <c r="AP136" s="2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15"/>
      <c r="DM136" s="15"/>
      <c r="DN136" s="15"/>
      <c r="DO136" s="15"/>
      <c r="DP136" s="2"/>
      <c r="DQ136" s="2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</row>
    <row r="137" spans="1:136" s="33" customFormat="1" ht="13.5" customHeight="1" thickBot="1">
      <c r="A137" s="346"/>
      <c r="B137" s="637" t="s">
        <v>253</v>
      </c>
      <c r="C137" s="597"/>
      <c r="D137" s="964"/>
      <c r="E137" s="964"/>
      <c r="F137" s="964"/>
      <c r="G137" s="964"/>
      <c r="H137" s="964"/>
      <c r="I137" s="564"/>
      <c r="J137" s="142"/>
      <c r="K137" s="220"/>
      <c r="L137" s="219"/>
      <c r="M137" s="565"/>
      <c r="N137" s="218">
        <v>17</v>
      </c>
      <c r="O137" s="222">
        <v>19</v>
      </c>
      <c r="P137" s="218">
        <v>14</v>
      </c>
      <c r="Q137" s="494">
        <v>13</v>
      </c>
      <c r="R137" s="221">
        <v>5</v>
      </c>
      <c r="S137" s="222">
        <v>9</v>
      </c>
      <c r="T137" s="90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2"/>
      <c r="AP137" s="2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15"/>
      <c r="DM137" s="15"/>
      <c r="DN137" s="15"/>
      <c r="DO137" s="15"/>
      <c r="DP137" s="2"/>
      <c r="DQ137" s="2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</row>
    <row r="138" spans="1:20" ht="13.5" thickBot="1">
      <c r="A138" s="345" t="s">
        <v>287</v>
      </c>
      <c r="B138" s="733" t="s">
        <v>209</v>
      </c>
      <c r="C138" s="598"/>
      <c r="D138" s="156"/>
      <c r="E138" s="157"/>
      <c r="F138" s="160"/>
      <c r="G138" s="160"/>
      <c r="H138" s="529"/>
      <c r="I138" s="566">
        <f aca="true" t="shared" si="0" ref="I138:R138">I139+I148+I157</f>
        <v>3078</v>
      </c>
      <c r="J138" s="234">
        <f t="shared" si="0"/>
        <v>1026</v>
      </c>
      <c r="K138" s="224">
        <f t="shared" si="0"/>
        <v>2052</v>
      </c>
      <c r="L138" s="223">
        <f t="shared" si="0"/>
        <v>1461</v>
      </c>
      <c r="M138" s="567">
        <f t="shared" si="0"/>
        <v>591</v>
      </c>
      <c r="N138" s="547">
        <f t="shared" si="0"/>
        <v>408</v>
      </c>
      <c r="O138" s="225">
        <f t="shared" si="0"/>
        <v>616</v>
      </c>
      <c r="P138" s="427">
        <f t="shared" si="0"/>
        <v>426</v>
      </c>
      <c r="Q138" s="495">
        <f t="shared" si="0"/>
        <v>375</v>
      </c>
      <c r="R138" s="517">
        <f t="shared" si="0"/>
        <v>56</v>
      </c>
      <c r="S138" s="354">
        <f>SUM(S139+S148+S157)</f>
        <v>171</v>
      </c>
      <c r="T138" s="335"/>
    </row>
    <row r="139" spans="1:20" s="121" customFormat="1" ht="13.5" thickBot="1">
      <c r="A139" s="731"/>
      <c r="B139" s="735" t="s">
        <v>285</v>
      </c>
      <c r="C139" s="1005"/>
      <c r="D139" s="1005"/>
      <c r="E139" s="1005"/>
      <c r="F139" s="1005"/>
      <c r="G139" s="1005"/>
      <c r="H139" s="1005"/>
      <c r="I139" s="568">
        <f aca="true" t="shared" si="1" ref="I139:S139">SUM(I140:I147)</f>
        <v>1786.5</v>
      </c>
      <c r="J139" s="362">
        <f t="shared" si="1"/>
        <v>595.5</v>
      </c>
      <c r="K139" s="224">
        <f t="shared" si="1"/>
        <v>1191</v>
      </c>
      <c r="L139" s="363">
        <f t="shared" si="1"/>
        <v>761</v>
      </c>
      <c r="M139" s="567">
        <f t="shared" si="1"/>
        <v>430</v>
      </c>
      <c r="N139" s="428">
        <f t="shared" si="1"/>
        <v>272</v>
      </c>
      <c r="O139" s="443">
        <f t="shared" si="1"/>
        <v>351</v>
      </c>
      <c r="P139" s="428">
        <f>SUM(P140:P147)</f>
        <v>252</v>
      </c>
      <c r="Q139" s="496">
        <f t="shared" si="1"/>
        <v>280</v>
      </c>
      <c r="R139" s="442">
        <f t="shared" si="1"/>
        <v>36</v>
      </c>
      <c r="S139" s="364">
        <f t="shared" si="1"/>
        <v>0</v>
      </c>
      <c r="T139" s="331"/>
    </row>
    <row r="140" spans="1:21" ht="13.5" customHeight="1">
      <c r="A140" s="732" t="s">
        <v>271</v>
      </c>
      <c r="B140" s="736" t="s">
        <v>349</v>
      </c>
      <c r="C140" s="755"/>
      <c r="D140" s="756"/>
      <c r="E140" s="752"/>
      <c r="F140" s="751" t="s">
        <v>191</v>
      </c>
      <c r="G140" s="361"/>
      <c r="H140" s="757"/>
      <c r="I140" s="781">
        <f aca="true" t="shared" si="2" ref="I140:I146">K140*1.5</f>
        <v>171</v>
      </c>
      <c r="J140" s="782">
        <f aca="true" t="shared" si="3" ref="J140:J154">I140-K140</f>
        <v>57</v>
      </c>
      <c r="K140" s="783">
        <v>114</v>
      </c>
      <c r="L140" s="419">
        <f aca="true" t="shared" si="4" ref="L140:L146">K140-M140</f>
        <v>96</v>
      </c>
      <c r="M140" s="784">
        <v>18</v>
      </c>
      <c r="N140" s="785">
        <v>34</v>
      </c>
      <c r="O140" s="786">
        <v>26</v>
      </c>
      <c r="P140" s="787">
        <v>26</v>
      </c>
      <c r="Q140" s="788">
        <v>28</v>
      </c>
      <c r="R140" s="789"/>
      <c r="S140" s="790"/>
      <c r="U140" s="326"/>
    </row>
    <row r="141" spans="1:21" ht="13.5" customHeight="1">
      <c r="A141" s="732" t="s">
        <v>272</v>
      </c>
      <c r="B141" s="736" t="s">
        <v>350</v>
      </c>
      <c r="C141" s="755"/>
      <c r="D141" s="756"/>
      <c r="E141" s="752"/>
      <c r="F141" s="753" t="s">
        <v>192</v>
      </c>
      <c r="G141" s="361"/>
      <c r="H141" s="757"/>
      <c r="I141" s="781">
        <f>SUM(J141+K141)</f>
        <v>256.5</v>
      </c>
      <c r="J141" s="782">
        <f>SUM(K141*0.5)</f>
        <v>85.5</v>
      </c>
      <c r="K141" s="783">
        <v>171</v>
      </c>
      <c r="L141" s="419">
        <f t="shared" si="4"/>
        <v>171</v>
      </c>
      <c r="M141" s="784"/>
      <c r="N141" s="785">
        <v>34</v>
      </c>
      <c r="O141" s="786">
        <v>44</v>
      </c>
      <c r="P141" s="787">
        <v>39</v>
      </c>
      <c r="Q141" s="788">
        <v>54</v>
      </c>
      <c r="R141" s="789"/>
      <c r="S141" s="790"/>
      <c r="U141" s="326"/>
    </row>
    <row r="142" spans="1:21" ht="12.75">
      <c r="A142" s="414" t="s">
        <v>273</v>
      </c>
      <c r="B142" s="734" t="s">
        <v>141</v>
      </c>
      <c r="C142" s="413"/>
      <c r="D142" s="226"/>
      <c r="E142" s="753"/>
      <c r="F142" s="753" t="s">
        <v>192</v>
      </c>
      <c r="G142" s="161"/>
      <c r="H142" s="758"/>
      <c r="I142" s="791">
        <f t="shared" si="2"/>
        <v>256.5</v>
      </c>
      <c r="J142" s="792">
        <f t="shared" si="3"/>
        <v>85.5</v>
      </c>
      <c r="K142" s="783">
        <f>N142+O142+P142+Q142+R142+S142</f>
        <v>171</v>
      </c>
      <c r="L142" s="419">
        <f t="shared" si="4"/>
        <v>0</v>
      </c>
      <c r="M142" s="793">
        <v>171</v>
      </c>
      <c r="N142" s="599">
        <v>34</v>
      </c>
      <c r="O142" s="794">
        <v>45</v>
      </c>
      <c r="P142" s="795">
        <v>39</v>
      </c>
      <c r="Q142" s="759">
        <v>53</v>
      </c>
      <c r="R142" s="796"/>
      <c r="S142" s="797"/>
      <c r="U142" s="326"/>
    </row>
    <row r="143" spans="1:21" ht="12.75">
      <c r="A143" s="414" t="s">
        <v>274</v>
      </c>
      <c r="B143" s="639" t="s">
        <v>351</v>
      </c>
      <c r="C143" s="413"/>
      <c r="D143" s="753" t="s">
        <v>191</v>
      </c>
      <c r="E143" s="753"/>
      <c r="F143" s="753" t="s">
        <v>191</v>
      </c>
      <c r="G143" s="161"/>
      <c r="H143" s="758"/>
      <c r="I143" s="791">
        <f t="shared" si="2"/>
        <v>427.5</v>
      </c>
      <c r="J143" s="792">
        <f t="shared" si="3"/>
        <v>142.5</v>
      </c>
      <c r="K143" s="783">
        <v>285</v>
      </c>
      <c r="L143" s="419">
        <f t="shared" si="4"/>
        <v>215</v>
      </c>
      <c r="M143" s="793">
        <v>70</v>
      </c>
      <c r="N143" s="599">
        <v>51</v>
      </c>
      <c r="O143" s="794">
        <v>95</v>
      </c>
      <c r="P143" s="798">
        <v>60</v>
      </c>
      <c r="Q143" s="799">
        <v>79</v>
      </c>
      <c r="R143" s="796"/>
      <c r="S143" s="797"/>
      <c r="U143" s="326"/>
    </row>
    <row r="144" spans="1:21" ht="12.75">
      <c r="A144" s="414" t="s">
        <v>275</v>
      </c>
      <c r="B144" s="638" t="s">
        <v>40</v>
      </c>
      <c r="C144" s="413"/>
      <c r="D144" s="226"/>
      <c r="E144" s="753"/>
      <c r="F144" s="753" t="s">
        <v>192</v>
      </c>
      <c r="G144" s="753"/>
      <c r="H144" s="758"/>
      <c r="I144" s="791">
        <f t="shared" si="2"/>
        <v>256.5</v>
      </c>
      <c r="J144" s="792">
        <f t="shared" si="3"/>
        <v>85.5</v>
      </c>
      <c r="K144" s="783">
        <f>N144+O144+P144+Q144+R144+S144</f>
        <v>171</v>
      </c>
      <c r="L144" s="419">
        <f t="shared" si="4"/>
        <v>171</v>
      </c>
      <c r="M144" s="793"/>
      <c r="N144" s="599">
        <v>34</v>
      </c>
      <c r="O144" s="794">
        <v>45</v>
      </c>
      <c r="P144" s="795">
        <v>40</v>
      </c>
      <c r="Q144" s="759">
        <v>52</v>
      </c>
      <c r="R144" s="800"/>
      <c r="S144" s="797"/>
      <c r="U144" s="326"/>
    </row>
    <row r="145" spans="1:21" ht="13.5" customHeight="1">
      <c r="A145" s="414" t="s">
        <v>276</v>
      </c>
      <c r="B145" s="640" t="s">
        <v>181</v>
      </c>
      <c r="C145" s="599" t="s">
        <v>192</v>
      </c>
      <c r="D145" s="418" t="s">
        <v>192</v>
      </c>
      <c r="E145" s="418" t="s">
        <v>192</v>
      </c>
      <c r="F145" s="753" t="s">
        <v>192</v>
      </c>
      <c r="G145" s="753"/>
      <c r="H145" s="758"/>
      <c r="I145" s="791">
        <f t="shared" si="2"/>
        <v>256.5</v>
      </c>
      <c r="J145" s="792">
        <f t="shared" si="3"/>
        <v>85.5</v>
      </c>
      <c r="K145" s="783">
        <v>171</v>
      </c>
      <c r="L145" s="419">
        <f t="shared" si="4"/>
        <v>10</v>
      </c>
      <c r="M145" s="793">
        <v>161</v>
      </c>
      <c r="N145" s="599">
        <v>51</v>
      </c>
      <c r="O145" s="794">
        <v>58</v>
      </c>
      <c r="P145" s="795">
        <v>48</v>
      </c>
      <c r="Q145" s="759">
        <v>14</v>
      </c>
      <c r="R145" s="796"/>
      <c r="S145" s="797"/>
      <c r="U145" s="326"/>
    </row>
    <row r="146" spans="1:21" ht="13.5" customHeight="1">
      <c r="A146" s="414" t="s">
        <v>278</v>
      </c>
      <c r="B146" s="638" t="s">
        <v>277</v>
      </c>
      <c r="C146" s="413"/>
      <c r="D146" s="419" t="s">
        <v>192</v>
      </c>
      <c r="E146" s="753"/>
      <c r="F146" s="226"/>
      <c r="G146" s="753"/>
      <c r="H146" s="759"/>
      <c r="I146" s="791">
        <f t="shared" si="2"/>
        <v>108</v>
      </c>
      <c r="J146" s="792">
        <f t="shared" si="3"/>
        <v>36</v>
      </c>
      <c r="K146" s="783">
        <v>72</v>
      </c>
      <c r="L146" s="419">
        <f t="shared" si="4"/>
        <v>62</v>
      </c>
      <c r="M146" s="793">
        <v>10</v>
      </c>
      <c r="N146" s="599">
        <v>34</v>
      </c>
      <c r="O146" s="794">
        <v>38</v>
      </c>
      <c r="P146" s="795"/>
      <c r="Q146" s="759"/>
      <c r="R146" s="800"/>
      <c r="S146" s="797"/>
      <c r="U146" s="326"/>
    </row>
    <row r="147" spans="1:21" ht="13.5" customHeight="1">
      <c r="A147" s="414" t="s">
        <v>279</v>
      </c>
      <c r="B147" s="638" t="s">
        <v>257</v>
      </c>
      <c r="C147" s="828"/>
      <c r="D147" s="753"/>
      <c r="E147" s="753"/>
      <c r="F147" s="829"/>
      <c r="G147" s="419" t="s">
        <v>192</v>
      </c>
      <c r="H147" s="830"/>
      <c r="I147" s="791">
        <f>K147*1.5</f>
        <v>54</v>
      </c>
      <c r="J147" s="792">
        <f>I147-K147</f>
        <v>18</v>
      </c>
      <c r="K147" s="783">
        <v>36</v>
      </c>
      <c r="L147" s="419">
        <v>36</v>
      </c>
      <c r="M147" s="793"/>
      <c r="N147" s="599"/>
      <c r="O147" s="794"/>
      <c r="P147" s="795"/>
      <c r="Q147" s="759"/>
      <c r="R147" s="796">
        <v>36</v>
      </c>
      <c r="S147" s="797"/>
      <c r="U147" s="326"/>
    </row>
    <row r="148" spans="1:21" ht="24" customHeight="1">
      <c r="A148" s="414"/>
      <c r="B148" s="641" t="s">
        <v>286</v>
      </c>
      <c r="C148" s="828"/>
      <c r="D148" s="753"/>
      <c r="E148" s="753"/>
      <c r="F148" s="829"/>
      <c r="G148" s="161"/>
      <c r="H148" s="830"/>
      <c r="I148" s="801">
        <f aca="true" t="shared" si="5" ref="I148:S148">SUM(I149:I156)</f>
        <v>1075.5</v>
      </c>
      <c r="J148" s="802">
        <f t="shared" si="5"/>
        <v>358.5</v>
      </c>
      <c r="K148" s="220">
        <f t="shared" si="5"/>
        <v>717</v>
      </c>
      <c r="L148" s="219">
        <f t="shared" si="5"/>
        <v>556</v>
      </c>
      <c r="M148" s="831">
        <f t="shared" si="5"/>
        <v>161</v>
      </c>
      <c r="N148" s="803">
        <f t="shared" si="5"/>
        <v>136</v>
      </c>
      <c r="O148" s="804">
        <f t="shared" si="5"/>
        <v>265</v>
      </c>
      <c r="P148" s="805">
        <f>SUM(P149:P156)</f>
        <v>138</v>
      </c>
      <c r="Q148" s="806">
        <f t="shared" si="5"/>
        <v>59</v>
      </c>
      <c r="R148" s="807">
        <f t="shared" si="5"/>
        <v>20</v>
      </c>
      <c r="S148" s="808">
        <f t="shared" si="5"/>
        <v>99</v>
      </c>
      <c r="T148" s="515"/>
      <c r="U148" s="326"/>
    </row>
    <row r="149" spans="1:21" ht="12.75" customHeight="1">
      <c r="A149" s="414" t="s">
        <v>280</v>
      </c>
      <c r="B149" s="638" t="s">
        <v>130</v>
      </c>
      <c r="C149" s="828"/>
      <c r="D149" s="829"/>
      <c r="E149" s="161" t="s">
        <v>192</v>
      </c>
      <c r="F149" s="753"/>
      <c r="G149" s="161"/>
      <c r="H149" s="830"/>
      <c r="I149" s="791">
        <f>SUM(K149*1.5)</f>
        <v>162</v>
      </c>
      <c r="J149" s="792">
        <f>SUM(I149-K149)</f>
        <v>54</v>
      </c>
      <c r="K149" s="783">
        <v>108</v>
      </c>
      <c r="L149" s="419">
        <f aca="true" t="shared" si="6" ref="L149:L156">K149-M149</f>
        <v>48</v>
      </c>
      <c r="M149" s="793">
        <v>60</v>
      </c>
      <c r="N149" s="599">
        <v>34</v>
      </c>
      <c r="O149" s="794">
        <v>38</v>
      </c>
      <c r="P149" s="798">
        <v>36</v>
      </c>
      <c r="Q149" s="759"/>
      <c r="R149" s="796"/>
      <c r="S149" s="797"/>
      <c r="U149" s="326"/>
    </row>
    <row r="150" spans="1:21" ht="12.75">
      <c r="A150" s="414" t="s">
        <v>282</v>
      </c>
      <c r="B150" s="638" t="s">
        <v>180</v>
      </c>
      <c r="C150" s="828"/>
      <c r="D150" s="753"/>
      <c r="E150" s="753" t="s">
        <v>191</v>
      </c>
      <c r="F150" s="829"/>
      <c r="G150" s="161"/>
      <c r="H150" s="830"/>
      <c r="I150" s="791">
        <f>K150*1.5</f>
        <v>270</v>
      </c>
      <c r="J150" s="792">
        <f>I150-K150</f>
        <v>90</v>
      </c>
      <c r="K150" s="783">
        <v>180</v>
      </c>
      <c r="L150" s="419">
        <f t="shared" si="6"/>
        <v>146</v>
      </c>
      <c r="M150" s="793">
        <v>34</v>
      </c>
      <c r="N150" s="599">
        <v>51</v>
      </c>
      <c r="O150" s="794">
        <v>84</v>
      </c>
      <c r="P150" s="795">
        <v>45</v>
      </c>
      <c r="Q150" s="759"/>
      <c r="R150" s="796"/>
      <c r="S150" s="797"/>
      <c r="U150" s="326"/>
    </row>
    <row r="151" spans="1:21" ht="12.75">
      <c r="A151" s="414" t="s">
        <v>288</v>
      </c>
      <c r="B151" s="639" t="s">
        <v>281</v>
      </c>
      <c r="C151" s="828"/>
      <c r="D151" s="760" t="s">
        <v>191</v>
      </c>
      <c r="E151" s="753"/>
      <c r="F151" s="753"/>
      <c r="G151" s="161"/>
      <c r="H151" s="830"/>
      <c r="I151" s="791">
        <f>K151*1.5</f>
        <v>171</v>
      </c>
      <c r="J151" s="792">
        <f>I151-K151</f>
        <v>57</v>
      </c>
      <c r="K151" s="783">
        <v>114</v>
      </c>
      <c r="L151" s="419">
        <f t="shared" si="6"/>
        <v>90</v>
      </c>
      <c r="M151" s="793">
        <v>24</v>
      </c>
      <c r="N151" s="599">
        <v>51</v>
      </c>
      <c r="O151" s="794">
        <v>63</v>
      </c>
      <c r="P151" s="795"/>
      <c r="Q151" s="759"/>
      <c r="R151" s="800"/>
      <c r="S151" s="797"/>
      <c r="U151" s="326"/>
    </row>
    <row r="152" spans="1:21" ht="13.5" customHeight="1">
      <c r="A152" s="415" t="s">
        <v>289</v>
      </c>
      <c r="B152" s="642" t="s">
        <v>207</v>
      </c>
      <c r="C152" s="828"/>
      <c r="D152" s="753"/>
      <c r="E152" s="753"/>
      <c r="F152" s="829"/>
      <c r="G152" s="161"/>
      <c r="H152" s="761" t="s">
        <v>192</v>
      </c>
      <c r="I152" s="791">
        <f>K152*1.5</f>
        <v>256.5</v>
      </c>
      <c r="J152" s="792">
        <f>I152-K152</f>
        <v>85.5</v>
      </c>
      <c r="K152" s="783">
        <v>171</v>
      </c>
      <c r="L152" s="419">
        <f t="shared" si="6"/>
        <v>153</v>
      </c>
      <c r="M152" s="793">
        <v>18</v>
      </c>
      <c r="N152" s="599"/>
      <c r="O152" s="794">
        <v>42</v>
      </c>
      <c r="P152" s="795">
        <v>43</v>
      </c>
      <c r="Q152" s="759">
        <v>39</v>
      </c>
      <c r="R152" s="796">
        <v>20</v>
      </c>
      <c r="S152" s="797">
        <v>27</v>
      </c>
      <c r="U152" s="326"/>
    </row>
    <row r="153" spans="1:21" s="121" customFormat="1" ht="12.75">
      <c r="A153" s="414" t="s">
        <v>290</v>
      </c>
      <c r="B153" s="643" t="s">
        <v>252</v>
      </c>
      <c r="C153" s="762"/>
      <c r="D153" s="763"/>
      <c r="E153" s="763"/>
      <c r="F153" s="763"/>
      <c r="G153" s="763"/>
      <c r="H153" s="761" t="s">
        <v>192</v>
      </c>
      <c r="I153" s="809">
        <f>SUM(K153*1.5)</f>
        <v>54</v>
      </c>
      <c r="J153" s="810">
        <f>SUM(I153-K153)</f>
        <v>18</v>
      </c>
      <c r="K153" s="783">
        <v>36</v>
      </c>
      <c r="L153" s="419">
        <f t="shared" si="6"/>
        <v>36</v>
      </c>
      <c r="M153" s="793"/>
      <c r="N153" s="811"/>
      <c r="O153" s="812"/>
      <c r="P153" s="811"/>
      <c r="Q153" s="813"/>
      <c r="R153" s="814"/>
      <c r="S153" s="815">
        <v>36</v>
      </c>
      <c r="T153" s="331"/>
      <c r="U153" s="233"/>
    </row>
    <row r="154" spans="1:21" ht="12.75">
      <c r="A154" s="414" t="s">
        <v>291</v>
      </c>
      <c r="B154" s="643" t="s">
        <v>122</v>
      </c>
      <c r="C154" s="832"/>
      <c r="D154" s="764"/>
      <c r="E154" s="752"/>
      <c r="F154" s="753" t="s">
        <v>192</v>
      </c>
      <c r="G154" s="361"/>
      <c r="H154" s="833"/>
      <c r="I154" s="781">
        <f>K154*1.5</f>
        <v>108</v>
      </c>
      <c r="J154" s="782">
        <f t="shared" si="3"/>
        <v>36</v>
      </c>
      <c r="K154" s="816">
        <v>72</v>
      </c>
      <c r="L154" s="419">
        <f t="shared" si="6"/>
        <v>56</v>
      </c>
      <c r="M154" s="793">
        <v>16</v>
      </c>
      <c r="N154" s="785"/>
      <c r="O154" s="786">
        <v>38</v>
      </c>
      <c r="P154" s="787">
        <v>14</v>
      </c>
      <c r="Q154" s="788">
        <v>20</v>
      </c>
      <c r="R154" s="789"/>
      <c r="S154" s="790"/>
      <c r="U154" s="326"/>
    </row>
    <row r="155" spans="1:21" ht="12.75" customHeight="1" hidden="1">
      <c r="A155" s="414" t="s">
        <v>284</v>
      </c>
      <c r="B155" s="643" t="s">
        <v>258</v>
      </c>
      <c r="C155" s="828"/>
      <c r="D155" s="829"/>
      <c r="E155" s="753"/>
      <c r="F155" s="753"/>
      <c r="G155" s="161"/>
      <c r="H155" s="830"/>
      <c r="I155" s="791">
        <f>K155*1.5</f>
        <v>0</v>
      </c>
      <c r="J155" s="792"/>
      <c r="K155" s="783"/>
      <c r="L155" s="419">
        <f t="shared" si="6"/>
        <v>-5</v>
      </c>
      <c r="M155" s="793">
        <v>5</v>
      </c>
      <c r="N155" s="599"/>
      <c r="O155" s="794"/>
      <c r="P155" s="795"/>
      <c r="Q155" s="759"/>
      <c r="R155" s="796"/>
      <c r="S155" s="797"/>
      <c r="U155" s="326"/>
    </row>
    <row r="156" spans="1:21" ht="12.75">
      <c r="A156" s="414" t="s">
        <v>283</v>
      </c>
      <c r="B156" s="638" t="s">
        <v>258</v>
      </c>
      <c r="C156" s="828"/>
      <c r="D156" s="765"/>
      <c r="E156" s="753"/>
      <c r="F156" s="829"/>
      <c r="G156" s="161"/>
      <c r="H156" s="419" t="s">
        <v>192</v>
      </c>
      <c r="I156" s="791">
        <f>K156*1.5</f>
        <v>54</v>
      </c>
      <c r="J156" s="792">
        <f>I156-K156</f>
        <v>18</v>
      </c>
      <c r="K156" s="783">
        <v>36</v>
      </c>
      <c r="L156" s="419">
        <f t="shared" si="6"/>
        <v>32</v>
      </c>
      <c r="M156" s="793">
        <v>4</v>
      </c>
      <c r="N156" s="599"/>
      <c r="O156" s="794"/>
      <c r="P156" s="795"/>
      <c r="Q156" s="759"/>
      <c r="R156" s="796"/>
      <c r="S156" s="797">
        <v>36</v>
      </c>
      <c r="U156" s="326"/>
    </row>
    <row r="157" spans="1:21" ht="35.25" customHeight="1">
      <c r="A157" s="414"/>
      <c r="B157" s="644" t="s">
        <v>292</v>
      </c>
      <c r="C157" s="832"/>
      <c r="D157" s="766"/>
      <c r="E157" s="752"/>
      <c r="F157" s="834"/>
      <c r="G157" s="361"/>
      <c r="H157" s="833"/>
      <c r="I157" s="817">
        <f>SUM(I158:I161)</f>
        <v>216</v>
      </c>
      <c r="J157" s="818">
        <f>SUM(J158:J161)</f>
        <v>72</v>
      </c>
      <c r="K157" s="819">
        <f>SUM(K158:K161)</f>
        <v>144</v>
      </c>
      <c r="L157" s="820">
        <f>SUM(L158:L161)</f>
        <v>144</v>
      </c>
      <c r="M157" s="835"/>
      <c r="N157" s="821">
        <f aca="true" t="shared" si="7" ref="N157:S157">SUM(N158:N161)</f>
        <v>0</v>
      </c>
      <c r="O157" s="822">
        <f t="shared" si="7"/>
        <v>0</v>
      </c>
      <c r="P157" s="823">
        <f t="shared" si="7"/>
        <v>36</v>
      </c>
      <c r="Q157" s="824">
        <f t="shared" si="7"/>
        <v>36</v>
      </c>
      <c r="R157" s="825">
        <f t="shared" si="7"/>
        <v>0</v>
      </c>
      <c r="S157" s="826">
        <f t="shared" si="7"/>
        <v>72</v>
      </c>
      <c r="T157" s="515"/>
      <c r="U157" s="326"/>
    </row>
    <row r="158" spans="1:21" ht="12.75">
      <c r="A158" s="645" t="s">
        <v>271</v>
      </c>
      <c r="B158" s="646" t="s">
        <v>256</v>
      </c>
      <c r="C158" s="832"/>
      <c r="D158" s="834"/>
      <c r="E158" s="752"/>
      <c r="F158" s="752"/>
      <c r="G158" s="361"/>
      <c r="H158" s="419" t="s">
        <v>192</v>
      </c>
      <c r="I158" s="781">
        <f>K158*1.5</f>
        <v>54</v>
      </c>
      <c r="J158" s="782">
        <f>I158-K158</f>
        <v>18</v>
      </c>
      <c r="K158" s="816">
        <v>36</v>
      </c>
      <c r="L158" s="827">
        <v>36</v>
      </c>
      <c r="M158" s="836"/>
      <c r="N158" s="785"/>
      <c r="O158" s="786"/>
      <c r="P158" s="787"/>
      <c r="Q158" s="788"/>
      <c r="R158" s="789"/>
      <c r="S158" s="790">
        <v>36</v>
      </c>
      <c r="U158" s="326"/>
    </row>
    <row r="159" spans="1:21" ht="12.75">
      <c r="A159" s="645" t="s">
        <v>272</v>
      </c>
      <c r="B159" s="416" t="s">
        <v>293</v>
      </c>
      <c r="C159" s="837"/>
      <c r="D159" s="834"/>
      <c r="E159" s="752"/>
      <c r="F159" s="419" t="s">
        <v>192</v>
      </c>
      <c r="G159" s="361"/>
      <c r="H159" s="833"/>
      <c r="I159" s="781">
        <f>K159*1.5</f>
        <v>54</v>
      </c>
      <c r="J159" s="782">
        <f>SUM(I159-K159)</f>
        <v>18</v>
      </c>
      <c r="K159" s="816">
        <v>36</v>
      </c>
      <c r="L159" s="827">
        <v>36</v>
      </c>
      <c r="M159" s="836"/>
      <c r="N159" s="785"/>
      <c r="O159" s="786"/>
      <c r="P159" s="785"/>
      <c r="Q159" s="788">
        <v>36</v>
      </c>
      <c r="R159" s="789"/>
      <c r="S159" s="790"/>
      <c r="U159" s="326"/>
    </row>
    <row r="160" spans="1:21" ht="12.75">
      <c r="A160" s="645" t="s">
        <v>273</v>
      </c>
      <c r="B160" s="696" t="s">
        <v>295</v>
      </c>
      <c r="C160" s="838"/>
      <c r="D160" s="697"/>
      <c r="E160" s="419" t="s">
        <v>192</v>
      </c>
      <c r="F160" s="752"/>
      <c r="G160" s="361"/>
      <c r="H160" s="833"/>
      <c r="I160" s="781">
        <f>K160*1.5</f>
        <v>54</v>
      </c>
      <c r="J160" s="782">
        <f>SUM(I160-K160)</f>
        <v>18</v>
      </c>
      <c r="K160" s="816">
        <v>36</v>
      </c>
      <c r="L160" s="827">
        <v>36</v>
      </c>
      <c r="M160" s="836"/>
      <c r="N160" s="785"/>
      <c r="O160" s="786"/>
      <c r="P160" s="787">
        <v>36</v>
      </c>
      <c r="Q160" s="788"/>
      <c r="R160" s="789"/>
      <c r="S160" s="790"/>
      <c r="U160" s="326"/>
    </row>
    <row r="161" spans="1:21" ht="12.75">
      <c r="A161" s="645" t="s">
        <v>274</v>
      </c>
      <c r="B161" s="416" t="s">
        <v>294</v>
      </c>
      <c r="C161" s="832"/>
      <c r="D161" s="753"/>
      <c r="E161" s="753"/>
      <c r="F161" s="829"/>
      <c r="G161" s="161"/>
      <c r="H161" s="419" t="s">
        <v>192</v>
      </c>
      <c r="I161" s="791">
        <f>K161*1.5</f>
        <v>54</v>
      </c>
      <c r="J161" s="792">
        <f>I161-K161</f>
        <v>18</v>
      </c>
      <c r="K161" s="783">
        <v>36</v>
      </c>
      <c r="L161" s="419">
        <v>36</v>
      </c>
      <c r="M161" s="793"/>
      <c r="N161" s="599"/>
      <c r="O161" s="794"/>
      <c r="P161" s="795"/>
      <c r="Q161" s="759"/>
      <c r="R161" s="796"/>
      <c r="S161" s="797">
        <v>36</v>
      </c>
      <c r="U161" s="326"/>
    </row>
    <row r="162" spans="1:136" s="115" customFormat="1" ht="0.75" customHeight="1">
      <c r="A162" s="647"/>
      <c r="B162" s="648"/>
      <c r="C162" s="600"/>
      <c r="D162" s="289"/>
      <c r="E162" s="290"/>
      <c r="F162" s="290"/>
      <c r="G162" s="290"/>
      <c r="H162" s="420"/>
      <c r="I162" s="444">
        <f>I181+I285+I306</f>
        <v>2448</v>
      </c>
      <c r="J162" s="290">
        <f>J181+J285+J306</f>
        <v>360</v>
      </c>
      <c r="K162" s="290">
        <f>K181+K285+K306</f>
        <v>720</v>
      </c>
      <c r="L162" s="290">
        <f>L181+L285+L306</f>
        <v>112</v>
      </c>
      <c r="M162" s="311">
        <f>M181+M285+M306</f>
        <v>124</v>
      </c>
      <c r="N162" s="305"/>
      <c r="O162" s="311"/>
      <c r="P162" s="305"/>
      <c r="Q162" s="420"/>
      <c r="R162" s="444"/>
      <c r="S162" s="311"/>
      <c r="T162" s="280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1"/>
      <c r="AG162" s="111"/>
      <c r="AH162" s="111"/>
      <c r="AI162" s="111"/>
      <c r="AJ162" s="111"/>
      <c r="AK162" s="111"/>
      <c r="AL162" s="111"/>
      <c r="AM162" s="111"/>
      <c r="AN162" s="111"/>
      <c r="AO162" s="112"/>
      <c r="AP162" s="112"/>
      <c r="AQ162" s="113">
        <v>0</v>
      </c>
      <c r="AR162" s="113">
        <v>0</v>
      </c>
      <c r="AS162" s="113">
        <v>0</v>
      </c>
      <c r="AT162" s="113">
        <v>0</v>
      </c>
      <c r="AU162" s="113">
        <v>0</v>
      </c>
      <c r="AV162" s="113">
        <v>0</v>
      </c>
      <c r="AW162" s="113">
        <v>0</v>
      </c>
      <c r="AX162" s="113">
        <v>0</v>
      </c>
      <c r="AY162" s="113">
        <v>3</v>
      </c>
      <c r="AZ162" s="113">
        <v>0</v>
      </c>
      <c r="BA162" s="113">
        <v>2</v>
      </c>
      <c r="BB162" s="113">
        <v>4</v>
      </c>
      <c r="BC162" s="113">
        <v>4</v>
      </c>
      <c r="BD162" s="113">
        <v>0</v>
      </c>
      <c r="BE162" s="113">
        <v>5</v>
      </c>
      <c r="BF162" s="113">
        <v>3</v>
      </c>
      <c r="BG162" s="113">
        <v>3</v>
      </c>
      <c r="BH162" s="113">
        <v>0</v>
      </c>
      <c r="BI162" s="113">
        <v>3</v>
      </c>
      <c r="BJ162" s="113">
        <v>3</v>
      </c>
      <c r="BK162" s="113">
        <v>4</v>
      </c>
      <c r="BL162" s="113">
        <v>0</v>
      </c>
      <c r="BM162" s="113">
        <v>3</v>
      </c>
      <c r="BN162" s="113">
        <v>2</v>
      </c>
      <c r="BO162" s="113">
        <v>3</v>
      </c>
      <c r="BP162" s="113">
        <v>2</v>
      </c>
      <c r="BQ162" s="113">
        <v>2</v>
      </c>
      <c r="BR162" s="113">
        <v>2</v>
      </c>
      <c r="BS162" s="113">
        <v>3</v>
      </c>
      <c r="BT162" s="113">
        <v>2</v>
      </c>
      <c r="BU162" s="113">
        <v>3</v>
      </c>
      <c r="BV162" s="113">
        <v>3</v>
      </c>
      <c r="BW162" s="113">
        <v>0</v>
      </c>
      <c r="BX162" s="113">
        <v>0</v>
      </c>
      <c r="BY162" s="113">
        <v>0</v>
      </c>
      <c r="BZ162" s="113">
        <v>0</v>
      </c>
      <c r="CA162" s="113">
        <v>0</v>
      </c>
      <c r="CB162" s="113">
        <v>0</v>
      </c>
      <c r="CC162" s="113">
        <v>0</v>
      </c>
      <c r="CD162" s="113">
        <v>0</v>
      </c>
      <c r="CE162" s="112"/>
      <c r="CF162" s="112"/>
      <c r="CG162" s="112"/>
      <c r="CH162" s="112"/>
      <c r="CI162" s="112"/>
      <c r="CJ162" s="112"/>
      <c r="CK162" s="112"/>
      <c r="CL162" s="112"/>
      <c r="CM162" s="112"/>
      <c r="CN162" s="112"/>
      <c r="CO162" s="112"/>
      <c r="CP162" s="112"/>
      <c r="CQ162" s="112"/>
      <c r="CR162" s="112"/>
      <c r="CS162" s="112"/>
      <c r="CT162" s="112"/>
      <c r="CU162" s="112"/>
      <c r="CV162" s="112"/>
      <c r="CW162" s="112"/>
      <c r="CX162" s="112"/>
      <c r="CY162" s="112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4"/>
      <c r="DM162" s="114"/>
      <c r="DN162" s="114"/>
      <c r="DO162" s="114"/>
      <c r="DP162" s="112"/>
      <c r="DQ162" s="112"/>
      <c r="DR162" s="111"/>
      <c r="DS162" s="111"/>
      <c r="DT162" s="111"/>
      <c r="DU162" s="111"/>
      <c r="DV162" s="111"/>
      <c r="DW162" s="111"/>
      <c r="DX162" s="111"/>
      <c r="DY162" s="111"/>
      <c r="DZ162" s="111"/>
      <c r="EA162" s="111"/>
      <c r="EB162" s="111"/>
      <c r="EC162" s="111"/>
      <c r="ED162" s="111"/>
      <c r="EE162" s="111"/>
      <c r="EF162" s="111"/>
    </row>
    <row r="163" spans="1:136" s="115" customFormat="1" ht="15" customHeight="1" thickBot="1">
      <c r="A163" s="647"/>
      <c r="B163" s="648" t="s">
        <v>182</v>
      </c>
      <c r="C163" s="600"/>
      <c r="D163" s="289"/>
      <c r="E163" s="290"/>
      <c r="F163" s="290"/>
      <c r="G163" s="290"/>
      <c r="H163" s="420"/>
      <c r="I163" s="445">
        <v>2484</v>
      </c>
      <c r="J163" s="348">
        <f aca="true" t="shared" si="8" ref="J163:R163">J181+J286+J306</f>
        <v>360</v>
      </c>
      <c r="K163" s="348">
        <f t="shared" si="8"/>
        <v>2124</v>
      </c>
      <c r="L163" s="348">
        <f t="shared" si="8"/>
        <v>362</v>
      </c>
      <c r="M163" s="446">
        <f t="shared" si="8"/>
        <v>358</v>
      </c>
      <c r="N163" s="347">
        <f t="shared" si="8"/>
        <v>204</v>
      </c>
      <c r="O163" s="446">
        <f t="shared" si="8"/>
        <v>212</v>
      </c>
      <c r="P163" s="347">
        <f t="shared" si="8"/>
        <v>150</v>
      </c>
      <c r="Q163" s="421">
        <f t="shared" si="8"/>
        <v>453</v>
      </c>
      <c r="R163" s="445">
        <f t="shared" si="8"/>
        <v>520</v>
      </c>
      <c r="S163" s="446">
        <f>SUM(S181+S286+S306)</f>
        <v>585</v>
      </c>
      <c r="T163" s="334"/>
      <c r="U163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11"/>
      <c r="AK163" s="111"/>
      <c r="AL163" s="111"/>
      <c r="AM163" s="111"/>
      <c r="AN163" s="111"/>
      <c r="AO163" s="112"/>
      <c r="AP163" s="112"/>
      <c r="AQ163" s="113">
        <v>0</v>
      </c>
      <c r="AR163" s="113">
        <v>0</v>
      </c>
      <c r="AS163" s="113">
        <v>0</v>
      </c>
      <c r="AT163" s="113">
        <v>0</v>
      </c>
      <c r="AU163" s="113">
        <v>0</v>
      </c>
      <c r="AV163" s="113">
        <v>0</v>
      </c>
      <c r="AW163" s="113">
        <v>0</v>
      </c>
      <c r="AX163" s="113">
        <v>0</v>
      </c>
      <c r="AY163" s="113">
        <v>3</v>
      </c>
      <c r="AZ163" s="113">
        <v>0</v>
      </c>
      <c r="BA163" s="113">
        <v>2</v>
      </c>
      <c r="BB163" s="113">
        <v>4</v>
      </c>
      <c r="BC163" s="113">
        <v>4</v>
      </c>
      <c r="BD163" s="113">
        <v>0</v>
      </c>
      <c r="BE163" s="113">
        <v>5</v>
      </c>
      <c r="BF163" s="113">
        <v>3</v>
      </c>
      <c r="BG163" s="113">
        <v>3</v>
      </c>
      <c r="BH163" s="113">
        <v>0</v>
      </c>
      <c r="BI163" s="113">
        <v>3</v>
      </c>
      <c r="BJ163" s="113">
        <v>3</v>
      </c>
      <c r="BK163" s="113">
        <v>4</v>
      </c>
      <c r="BL163" s="113">
        <v>0</v>
      </c>
      <c r="BM163" s="113">
        <v>3</v>
      </c>
      <c r="BN163" s="113">
        <v>2</v>
      </c>
      <c r="BO163" s="113">
        <v>3</v>
      </c>
      <c r="BP163" s="113">
        <v>2</v>
      </c>
      <c r="BQ163" s="113">
        <v>2</v>
      </c>
      <c r="BR163" s="113">
        <v>2</v>
      </c>
      <c r="BS163" s="113">
        <v>3</v>
      </c>
      <c r="BT163" s="113">
        <v>2</v>
      </c>
      <c r="BU163" s="113">
        <v>3</v>
      </c>
      <c r="BV163" s="113">
        <v>3</v>
      </c>
      <c r="BW163" s="113">
        <v>0</v>
      </c>
      <c r="BX163" s="113">
        <v>0</v>
      </c>
      <c r="BY163" s="113">
        <v>0</v>
      </c>
      <c r="BZ163" s="113">
        <v>0</v>
      </c>
      <c r="CA163" s="113">
        <v>0</v>
      </c>
      <c r="CB163" s="113">
        <v>0</v>
      </c>
      <c r="CC163" s="113">
        <v>0</v>
      </c>
      <c r="CD163" s="113">
        <v>0</v>
      </c>
      <c r="CE163" s="112"/>
      <c r="CF163" s="112"/>
      <c r="CG163" s="112"/>
      <c r="CH163" s="112"/>
      <c r="CI163" s="112"/>
      <c r="CJ163" s="112"/>
      <c r="CK163" s="112"/>
      <c r="CL163" s="112"/>
      <c r="CM163" s="112"/>
      <c r="CN163" s="112"/>
      <c r="CO163" s="112"/>
      <c r="CP163" s="112"/>
      <c r="CQ163" s="112"/>
      <c r="CR163" s="112"/>
      <c r="CS163" s="112"/>
      <c r="CT163" s="112"/>
      <c r="CU163" s="112"/>
      <c r="CV163" s="112"/>
      <c r="CW163" s="112"/>
      <c r="CX163" s="112"/>
      <c r="CY163" s="112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4"/>
      <c r="DM163" s="114"/>
      <c r="DN163" s="114"/>
      <c r="DO163" s="114"/>
      <c r="DP163" s="112"/>
      <c r="DQ163" s="112"/>
      <c r="DR163" s="111"/>
      <c r="DS163" s="111"/>
      <c r="DT163" s="111"/>
      <c r="DU163" s="111"/>
      <c r="DV163" s="111"/>
      <c r="DW163" s="111"/>
      <c r="DX163" s="111"/>
      <c r="DY163" s="111"/>
      <c r="DZ163" s="111"/>
      <c r="EA163" s="111"/>
      <c r="EB163" s="111"/>
      <c r="EC163" s="111"/>
      <c r="ED163" s="111"/>
      <c r="EE163" s="111"/>
      <c r="EF163" s="111"/>
    </row>
    <row r="164" spans="1:121" s="237" customFormat="1" ht="13.5" customHeight="1" hidden="1" thickBot="1">
      <c r="A164" s="649"/>
      <c r="B164" s="650" t="s">
        <v>58</v>
      </c>
      <c r="C164" s="601"/>
      <c r="D164" s="291"/>
      <c r="E164" s="281"/>
      <c r="F164" s="281"/>
      <c r="G164" s="281"/>
      <c r="H164" s="497"/>
      <c r="I164" s="571">
        <v>864</v>
      </c>
      <c r="J164" s="293"/>
      <c r="K164" s="292">
        <v>576</v>
      </c>
      <c r="L164" s="281"/>
      <c r="M164" s="312"/>
      <c r="N164" s="429"/>
      <c r="O164" s="312"/>
      <c r="P164" s="429"/>
      <c r="Q164" s="497"/>
      <c r="R164" s="447"/>
      <c r="S164" s="312"/>
      <c r="T164" s="236"/>
      <c r="AO164" s="238"/>
      <c r="AP164" s="238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  <c r="BQ164" s="240"/>
      <c r="BR164" s="240"/>
      <c r="BS164" s="240"/>
      <c r="BT164" s="240"/>
      <c r="BU164" s="240"/>
      <c r="BV164" s="240"/>
      <c r="BW164" s="240"/>
      <c r="BX164" s="240"/>
      <c r="BY164" s="240"/>
      <c r="BZ164" s="240"/>
      <c r="CA164" s="240"/>
      <c r="CB164" s="240"/>
      <c r="CC164" s="240"/>
      <c r="CD164" s="240"/>
      <c r="CE164" s="238"/>
      <c r="CF164" s="238"/>
      <c r="CG164" s="238"/>
      <c r="CH164" s="238"/>
      <c r="CI164" s="238"/>
      <c r="CJ164" s="238"/>
      <c r="CK164" s="238"/>
      <c r="CL164" s="238"/>
      <c r="CM164" s="238"/>
      <c r="CN164" s="238"/>
      <c r="CO164" s="238"/>
      <c r="CP164" s="238"/>
      <c r="CQ164" s="238"/>
      <c r="CR164" s="238"/>
      <c r="CS164" s="238"/>
      <c r="CT164" s="238"/>
      <c r="CU164" s="238"/>
      <c r="CV164" s="238"/>
      <c r="CW164" s="238"/>
      <c r="CX164" s="238"/>
      <c r="CY164" s="238"/>
      <c r="CZ164" s="238"/>
      <c r="DA164" s="238"/>
      <c r="DB164" s="238"/>
      <c r="DC164" s="238"/>
      <c r="DD164" s="238"/>
      <c r="DE164" s="238"/>
      <c r="DF164" s="238"/>
      <c r="DG164" s="238"/>
      <c r="DH164" s="238"/>
      <c r="DI164" s="238"/>
      <c r="DJ164" s="238"/>
      <c r="DK164" s="238"/>
      <c r="DL164" s="239"/>
      <c r="DM164" s="239"/>
      <c r="DN164" s="239"/>
      <c r="DO164" s="239"/>
      <c r="DP164" s="238"/>
      <c r="DQ164" s="238"/>
    </row>
    <row r="165" spans="1:121" s="237" customFormat="1" ht="13.5" customHeight="1" hidden="1" thickBot="1">
      <c r="A165" s="649"/>
      <c r="B165" s="650" t="s">
        <v>178</v>
      </c>
      <c r="C165" s="601"/>
      <c r="D165" s="291"/>
      <c r="E165" s="281"/>
      <c r="F165" s="281"/>
      <c r="G165" s="281"/>
      <c r="H165" s="497"/>
      <c r="I165" s="571">
        <v>216</v>
      </c>
      <c r="J165" s="292"/>
      <c r="K165" s="292">
        <v>144</v>
      </c>
      <c r="L165" s="281"/>
      <c r="M165" s="312"/>
      <c r="N165" s="429"/>
      <c r="O165" s="312"/>
      <c r="P165" s="429"/>
      <c r="Q165" s="497"/>
      <c r="R165" s="447"/>
      <c r="S165" s="312"/>
      <c r="T165" s="236"/>
      <c r="AO165" s="238"/>
      <c r="AP165" s="238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  <c r="BC165" s="240"/>
      <c r="BD165" s="240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  <c r="BQ165" s="240"/>
      <c r="BR165" s="240"/>
      <c r="BS165" s="240"/>
      <c r="BT165" s="240"/>
      <c r="BU165" s="240"/>
      <c r="BV165" s="240"/>
      <c r="BW165" s="240"/>
      <c r="BX165" s="240"/>
      <c r="BY165" s="240"/>
      <c r="BZ165" s="240"/>
      <c r="CA165" s="240"/>
      <c r="CB165" s="240"/>
      <c r="CC165" s="240"/>
      <c r="CD165" s="240"/>
      <c r="CE165" s="238"/>
      <c r="CF165" s="238"/>
      <c r="CG165" s="238"/>
      <c r="CH165" s="238"/>
      <c r="CI165" s="238"/>
      <c r="CJ165" s="238"/>
      <c r="CK165" s="238"/>
      <c r="CL165" s="238"/>
      <c r="CM165" s="238"/>
      <c r="CN165" s="238"/>
      <c r="CO165" s="238"/>
      <c r="CP165" s="238"/>
      <c r="CQ165" s="238"/>
      <c r="CR165" s="238"/>
      <c r="CS165" s="238"/>
      <c r="CT165" s="238"/>
      <c r="CU165" s="238"/>
      <c r="CV165" s="238"/>
      <c r="CW165" s="238"/>
      <c r="CX165" s="238"/>
      <c r="CY165" s="238"/>
      <c r="CZ165" s="238"/>
      <c r="DA165" s="238"/>
      <c r="DB165" s="238"/>
      <c r="DC165" s="238"/>
      <c r="DD165" s="238"/>
      <c r="DE165" s="238"/>
      <c r="DF165" s="238"/>
      <c r="DG165" s="238"/>
      <c r="DH165" s="238"/>
      <c r="DI165" s="238"/>
      <c r="DJ165" s="238"/>
      <c r="DK165" s="238"/>
      <c r="DL165" s="239"/>
      <c r="DM165" s="239"/>
      <c r="DN165" s="239"/>
      <c r="DO165" s="239"/>
      <c r="DP165" s="238"/>
      <c r="DQ165" s="238"/>
    </row>
    <row r="166" spans="1:119" s="111" customFormat="1" ht="21" customHeight="1" hidden="1" thickBot="1">
      <c r="A166" s="651"/>
      <c r="B166" s="652"/>
      <c r="C166" s="602"/>
      <c r="D166" s="294"/>
      <c r="E166" s="205"/>
      <c r="F166" s="205"/>
      <c r="G166" s="205"/>
      <c r="H166" s="498"/>
      <c r="I166" s="572"/>
      <c r="J166" s="205"/>
      <c r="K166" s="295"/>
      <c r="L166" s="205"/>
      <c r="M166" s="208"/>
      <c r="N166" s="306"/>
      <c r="O166" s="208"/>
      <c r="P166" s="306"/>
      <c r="Q166" s="498"/>
      <c r="R166" s="448"/>
      <c r="S166" s="208"/>
      <c r="T166"/>
      <c r="AQ166" s="123"/>
      <c r="AR166" s="123"/>
      <c r="AS166" s="123"/>
      <c r="AT166" s="123"/>
      <c r="AU166" s="123"/>
      <c r="AV166" s="123"/>
      <c r="AW166" s="123"/>
      <c r="AX166" s="123"/>
      <c r="AY166" s="123"/>
      <c r="AZ166" s="123"/>
      <c r="BA166" s="123"/>
      <c r="BB166" s="123"/>
      <c r="BC166" s="123"/>
      <c r="BD166" s="123"/>
      <c r="BE166" s="123"/>
      <c r="BF166" s="123"/>
      <c r="BG166" s="123"/>
      <c r="BH166" s="123"/>
      <c r="BI166" s="123"/>
      <c r="BJ166" s="123"/>
      <c r="BK166" s="123"/>
      <c r="BL166" s="123"/>
      <c r="BM166" s="123"/>
      <c r="BN166" s="123"/>
      <c r="BO166" s="123"/>
      <c r="BP166" s="123"/>
      <c r="BQ166" s="123"/>
      <c r="BR166" s="123"/>
      <c r="BS166" s="123"/>
      <c r="BT166" s="123"/>
      <c r="BU166" s="123"/>
      <c r="BV166" s="123"/>
      <c r="BW166" s="123"/>
      <c r="BX166" s="123"/>
      <c r="BY166" s="123"/>
      <c r="BZ166" s="123"/>
      <c r="CA166" s="123"/>
      <c r="CB166" s="123"/>
      <c r="CC166" s="123"/>
      <c r="CD166" s="123"/>
      <c r="DL166" s="116"/>
      <c r="DM166" s="116"/>
      <c r="DN166" s="116"/>
      <c r="DO166" s="116"/>
    </row>
    <row r="167" spans="1:136" s="115" customFormat="1" ht="11.25" customHeight="1" hidden="1" thickBot="1">
      <c r="A167" s="651"/>
      <c r="B167" s="653"/>
      <c r="C167" s="602"/>
      <c r="D167" s="294"/>
      <c r="E167" s="205"/>
      <c r="F167" s="205"/>
      <c r="G167" s="205"/>
      <c r="H167" s="498"/>
      <c r="I167" s="448"/>
      <c r="J167" s="205"/>
      <c r="K167" s="205"/>
      <c r="L167" s="205"/>
      <c r="M167" s="208"/>
      <c r="N167" s="306"/>
      <c r="O167" s="208"/>
      <c r="P167" s="306"/>
      <c r="Q167" s="498"/>
      <c r="R167" s="448"/>
      <c r="S167" s="208"/>
      <c r="T167"/>
      <c r="V167" s="111"/>
      <c r="W167" s="111"/>
      <c r="X167" s="111"/>
      <c r="Y167" s="111"/>
      <c r="Z167" s="111"/>
      <c r="AA167" s="111"/>
      <c r="AB167" s="111"/>
      <c r="AC167" s="111"/>
      <c r="AD167" s="111"/>
      <c r="AE167" s="111"/>
      <c r="AF167" s="111"/>
      <c r="AG167" s="111"/>
      <c r="AH167" s="111"/>
      <c r="AI167" s="111"/>
      <c r="AJ167" s="111"/>
      <c r="AK167" s="111"/>
      <c r="AL167" s="111"/>
      <c r="AM167" s="111"/>
      <c r="AN167" s="111"/>
      <c r="AO167" s="112"/>
      <c r="AP167" s="112"/>
      <c r="AQ167" s="112"/>
      <c r="AR167" s="112"/>
      <c r="AS167" s="112"/>
      <c r="AT167" s="112"/>
      <c r="AU167" s="112"/>
      <c r="AV167" s="112"/>
      <c r="AW167" s="112"/>
      <c r="AX167" s="112"/>
      <c r="AY167" s="112"/>
      <c r="AZ167" s="112"/>
      <c r="BA167" s="112"/>
      <c r="BB167" s="112"/>
      <c r="BC167" s="112"/>
      <c r="BD167" s="112"/>
      <c r="BE167" s="112"/>
      <c r="BF167" s="112"/>
      <c r="BG167" s="112"/>
      <c r="BH167" s="112"/>
      <c r="BI167" s="112"/>
      <c r="BJ167" s="112"/>
      <c r="BK167" s="112"/>
      <c r="BL167" s="112"/>
      <c r="BM167" s="112"/>
      <c r="BN167" s="112"/>
      <c r="BO167" s="112"/>
      <c r="BP167" s="112"/>
      <c r="BQ167" s="112"/>
      <c r="BR167" s="112"/>
      <c r="BS167" s="112"/>
      <c r="BT167" s="112"/>
      <c r="BU167" s="112"/>
      <c r="BV167" s="112"/>
      <c r="BW167" s="112"/>
      <c r="BX167" s="112"/>
      <c r="BY167" s="112"/>
      <c r="BZ167" s="112"/>
      <c r="CA167" s="112"/>
      <c r="CB167" s="112"/>
      <c r="CC167" s="112"/>
      <c r="CD167" s="112"/>
      <c r="CE167" s="112"/>
      <c r="CF167" s="112"/>
      <c r="CG167" s="112"/>
      <c r="CH167" s="112"/>
      <c r="CI167" s="112"/>
      <c r="CJ167" s="112"/>
      <c r="CK167" s="112"/>
      <c r="CL167" s="112"/>
      <c r="CM167" s="112"/>
      <c r="CN167" s="112"/>
      <c r="CO167" s="112"/>
      <c r="CP167" s="112"/>
      <c r="CQ167" s="112"/>
      <c r="CR167" s="112"/>
      <c r="CS167" s="112"/>
      <c r="CT167" s="112"/>
      <c r="CU167" s="112"/>
      <c r="CV167" s="112"/>
      <c r="CW167" s="112"/>
      <c r="CX167" s="112"/>
      <c r="CY167" s="112"/>
      <c r="CZ167" s="112"/>
      <c r="DA167" s="112"/>
      <c r="DB167" s="112"/>
      <c r="DC167" s="112"/>
      <c r="DD167" s="112"/>
      <c r="DE167" s="112"/>
      <c r="DF167" s="112"/>
      <c r="DG167" s="112"/>
      <c r="DH167" s="112"/>
      <c r="DI167" s="112"/>
      <c r="DJ167" s="112"/>
      <c r="DK167" s="112"/>
      <c r="DL167" s="114"/>
      <c r="DM167" s="114"/>
      <c r="DN167" s="114"/>
      <c r="DO167" s="114"/>
      <c r="DP167" s="112"/>
      <c r="DQ167" s="112"/>
      <c r="DR167" s="111"/>
      <c r="DS167" s="111"/>
      <c r="DT167" s="111"/>
      <c r="DU167" s="111"/>
      <c r="DV167" s="111"/>
      <c r="DW167" s="111"/>
      <c r="DX167" s="111"/>
      <c r="DY167" s="111"/>
      <c r="DZ167" s="111"/>
      <c r="EA167" s="111"/>
      <c r="EB167" s="111"/>
      <c r="EC167" s="111"/>
      <c r="ED167" s="111"/>
      <c r="EE167" s="111"/>
      <c r="EF167" s="111"/>
    </row>
    <row r="168" spans="1:121" s="111" customFormat="1" ht="13.5" customHeight="1" hidden="1" thickBot="1">
      <c r="A168" s="654"/>
      <c r="B168" s="187"/>
      <c r="C168" s="603"/>
      <c r="D168" s="132"/>
      <c r="E168" s="133"/>
      <c r="F168" s="133"/>
      <c r="G168" s="133"/>
      <c r="H168" s="530"/>
      <c r="I168" s="570"/>
      <c r="J168" s="134"/>
      <c r="K168" s="195"/>
      <c r="L168" s="131"/>
      <c r="M168" s="839"/>
      <c r="N168" s="430"/>
      <c r="O168" s="450"/>
      <c r="P168" s="430"/>
      <c r="Q168" s="499"/>
      <c r="R168" s="449"/>
      <c r="S168" s="450"/>
      <c r="T168"/>
      <c r="AO168" s="112"/>
      <c r="AP168" s="112"/>
      <c r="AQ168" s="112"/>
      <c r="AR168" s="112"/>
      <c r="AS168" s="112"/>
      <c r="AT168" s="112"/>
      <c r="AU168" s="112"/>
      <c r="AV168" s="112"/>
      <c r="AW168" s="112"/>
      <c r="AX168" s="112"/>
      <c r="AY168" s="112"/>
      <c r="AZ168" s="112"/>
      <c r="BA168" s="112"/>
      <c r="BB168" s="112"/>
      <c r="BC168" s="112"/>
      <c r="BD168" s="112"/>
      <c r="BE168" s="112"/>
      <c r="BF168" s="112"/>
      <c r="BG168" s="112"/>
      <c r="BH168" s="112"/>
      <c r="BI168" s="112"/>
      <c r="BJ168" s="112"/>
      <c r="BK168" s="112"/>
      <c r="BL168" s="112"/>
      <c r="BM168" s="112"/>
      <c r="BN168" s="112"/>
      <c r="BO168" s="112"/>
      <c r="BP168" s="112"/>
      <c r="BQ168" s="112"/>
      <c r="BR168" s="112"/>
      <c r="BS168" s="112"/>
      <c r="BT168" s="112"/>
      <c r="BU168" s="112"/>
      <c r="BV168" s="112"/>
      <c r="BW168" s="112"/>
      <c r="BX168" s="112"/>
      <c r="BY168" s="112"/>
      <c r="BZ168" s="112"/>
      <c r="CA168" s="112"/>
      <c r="CB168" s="112"/>
      <c r="CC168" s="112"/>
      <c r="CD168" s="112"/>
      <c r="CE168" s="112"/>
      <c r="CF168" s="112"/>
      <c r="CG168" s="112"/>
      <c r="CH168" s="112"/>
      <c r="CI168" s="112"/>
      <c r="CJ168" s="112"/>
      <c r="CK168" s="112"/>
      <c r="CL168" s="112"/>
      <c r="CM168" s="112"/>
      <c r="CN168" s="112"/>
      <c r="CO168" s="112"/>
      <c r="CP168" s="112"/>
      <c r="CQ168" s="112"/>
      <c r="CR168" s="112"/>
      <c r="CS168" s="112"/>
      <c r="CT168" s="112"/>
      <c r="CU168" s="112"/>
      <c r="CV168" s="112"/>
      <c r="CW168" s="112"/>
      <c r="CX168" s="112"/>
      <c r="CY168" s="112"/>
      <c r="CZ168" s="112"/>
      <c r="DA168" s="112"/>
      <c r="DB168" s="112"/>
      <c r="DC168" s="112"/>
      <c r="DD168" s="112"/>
      <c r="DE168" s="112"/>
      <c r="DF168" s="112"/>
      <c r="DG168" s="112"/>
      <c r="DH168" s="112"/>
      <c r="DI168" s="112"/>
      <c r="DJ168" s="112"/>
      <c r="DK168" s="112"/>
      <c r="DL168" s="117"/>
      <c r="DM168" s="117"/>
      <c r="DN168" s="117"/>
      <c r="DO168" s="117"/>
      <c r="DP168" s="112"/>
      <c r="DQ168" s="112"/>
    </row>
    <row r="169" spans="1:121" s="111" customFormat="1" ht="13.5" customHeight="1" hidden="1" thickBot="1">
      <c r="A169" s="654"/>
      <c r="B169" s="187"/>
      <c r="C169" s="603"/>
      <c r="D169" s="132"/>
      <c r="E169" s="133"/>
      <c r="F169" s="133"/>
      <c r="G169" s="133"/>
      <c r="H169" s="530"/>
      <c r="I169" s="570"/>
      <c r="J169" s="134"/>
      <c r="K169" s="195"/>
      <c r="L169" s="131"/>
      <c r="M169" s="839"/>
      <c r="N169" s="430"/>
      <c r="O169" s="450"/>
      <c r="P169" s="430"/>
      <c r="Q169" s="499"/>
      <c r="R169" s="449"/>
      <c r="S169" s="450"/>
      <c r="T169"/>
      <c r="AO169" s="112"/>
      <c r="AP169" s="112"/>
      <c r="AQ169" s="112"/>
      <c r="AR169" s="112"/>
      <c r="AS169" s="112"/>
      <c r="AT169" s="112"/>
      <c r="AU169" s="112"/>
      <c r="AV169" s="112"/>
      <c r="AW169" s="112"/>
      <c r="AX169" s="112"/>
      <c r="AY169" s="112"/>
      <c r="AZ169" s="112"/>
      <c r="BA169" s="112"/>
      <c r="BB169" s="112"/>
      <c r="BC169" s="112"/>
      <c r="BD169" s="112"/>
      <c r="BE169" s="112"/>
      <c r="BF169" s="112"/>
      <c r="BG169" s="112"/>
      <c r="BH169" s="112"/>
      <c r="BI169" s="112"/>
      <c r="BJ169" s="112"/>
      <c r="BK169" s="112"/>
      <c r="BL169" s="112"/>
      <c r="BM169" s="112"/>
      <c r="BN169" s="112"/>
      <c r="BO169" s="112"/>
      <c r="BP169" s="112"/>
      <c r="BQ169" s="112"/>
      <c r="BR169" s="112"/>
      <c r="BS169" s="112"/>
      <c r="BT169" s="112"/>
      <c r="BU169" s="112"/>
      <c r="BV169" s="112"/>
      <c r="BW169" s="112"/>
      <c r="BX169" s="112"/>
      <c r="BY169" s="112"/>
      <c r="BZ169" s="112"/>
      <c r="CA169" s="112"/>
      <c r="CB169" s="112"/>
      <c r="CC169" s="112"/>
      <c r="CD169" s="112"/>
      <c r="CE169" s="112"/>
      <c r="CF169" s="112"/>
      <c r="CG169" s="112"/>
      <c r="CH169" s="112"/>
      <c r="CI169" s="112"/>
      <c r="CJ169" s="112"/>
      <c r="CK169" s="112"/>
      <c r="CL169" s="112"/>
      <c r="CM169" s="112"/>
      <c r="CN169" s="112"/>
      <c r="CO169" s="112"/>
      <c r="CP169" s="112"/>
      <c r="CQ169" s="112"/>
      <c r="CR169" s="112"/>
      <c r="CS169" s="112"/>
      <c r="CT169" s="112"/>
      <c r="CU169" s="112"/>
      <c r="CV169" s="112"/>
      <c r="CW169" s="112"/>
      <c r="CX169" s="112"/>
      <c r="CY169" s="112"/>
      <c r="CZ169" s="112"/>
      <c r="DA169" s="112"/>
      <c r="DB169" s="112"/>
      <c r="DC169" s="112"/>
      <c r="DD169" s="112"/>
      <c r="DE169" s="112"/>
      <c r="DF169" s="112"/>
      <c r="DG169" s="112"/>
      <c r="DH169" s="112"/>
      <c r="DI169" s="112"/>
      <c r="DJ169" s="112"/>
      <c r="DK169" s="112"/>
      <c r="DL169" s="117"/>
      <c r="DM169" s="117"/>
      <c r="DN169" s="117"/>
      <c r="DO169" s="117"/>
      <c r="DP169" s="112"/>
      <c r="DQ169" s="112"/>
    </row>
    <row r="170" spans="1:121" s="111" customFormat="1" ht="13.5" customHeight="1" hidden="1" thickBot="1">
      <c r="A170" s="654"/>
      <c r="B170" s="187"/>
      <c r="C170" s="603"/>
      <c r="D170" s="132"/>
      <c r="E170" s="132"/>
      <c r="F170" s="132"/>
      <c r="G170" s="132"/>
      <c r="H170" s="304"/>
      <c r="I170" s="570"/>
      <c r="J170" s="134"/>
      <c r="K170" s="195"/>
      <c r="L170" s="131"/>
      <c r="M170" s="839"/>
      <c r="N170" s="430"/>
      <c r="O170" s="450"/>
      <c r="P170" s="430"/>
      <c r="Q170" s="499"/>
      <c r="R170" s="449"/>
      <c r="S170" s="450"/>
      <c r="T170"/>
      <c r="AO170" s="112"/>
      <c r="AP170" s="112"/>
      <c r="AQ170" s="112"/>
      <c r="AR170" s="112"/>
      <c r="AS170" s="112"/>
      <c r="AT170" s="112"/>
      <c r="AU170" s="112"/>
      <c r="AV170" s="112"/>
      <c r="AW170" s="112"/>
      <c r="AX170" s="112"/>
      <c r="AY170" s="112"/>
      <c r="AZ170" s="112"/>
      <c r="BA170" s="112"/>
      <c r="BB170" s="112"/>
      <c r="BC170" s="112"/>
      <c r="BD170" s="112"/>
      <c r="BE170" s="112"/>
      <c r="BF170" s="112"/>
      <c r="BG170" s="112"/>
      <c r="BH170" s="112"/>
      <c r="BI170" s="112"/>
      <c r="BJ170" s="112"/>
      <c r="BK170" s="112"/>
      <c r="BL170" s="112"/>
      <c r="BM170" s="112"/>
      <c r="BN170" s="112"/>
      <c r="BO170" s="112"/>
      <c r="BP170" s="112"/>
      <c r="BQ170" s="112"/>
      <c r="BR170" s="112"/>
      <c r="BS170" s="112"/>
      <c r="BT170" s="112"/>
      <c r="BU170" s="112"/>
      <c r="BV170" s="112"/>
      <c r="BW170" s="112"/>
      <c r="BX170" s="112"/>
      <c r="BY170" s="112"/>
      <c r="BZ170" s="112"/>
      <c r="CA170" s="112"/>
      <c r="CB170" s="112"/>
      <c r="CC170" s="112"/>
      <c r="CD170" s="112"/>
      <c r="CE170" s="112"/>
      <c r="CF170" s="112"/>
      <c r="CG170" s="112"/>
      <c r="CH170" s="112"/>
      <c r="CI170" s="112"/>
      <c r="CJ170" s="112"/>
      <c r="CK170" s="112"/>
      <c r="CL170" s="112"/>
      <c r="CM170" s="112"/>
      <c r="CN170" s="112"/>
      <c r="CO170" s="112"/>
      <c r="CP170" s="112"/>
      <c r="CQ170" s="112"/>
      <c r="CR170" s="112"/>
      <c r="CS170" s="112"/>
      <c r="CT170" s="112"/>
      <c r="CU170" s="112"/>
      <c r="CV170" s="112"/>
      <c r="CW170" s="112"/>
      <c r="CX170" s="112"/>
      <c r="CY170" s="112"/>
      <c r="CZ170" s="112"/>
      <c r="DA170" s="112"/>
      <c r="DB170" s="112"/>
      <c r="DC170" s="112"/>
      <c r="DD170" s="112"/>
      <c r="DE170" s="112"/>
      <c r="DF170" s="112"/>
      <c r="DG170" s="112"/>
      <c r="DH170" s="112"/>
      <c r="DI170" s="112"/>
      <c r="DJ170" s="112"/>
      <c r="DK170" s="112"/>
      <c r="DL170" s="117"/>
      <c r="DM170" s="117"/>
      <c r="DN170" s="117"/>
      <c r="DO170" s="117"/>
      <c r="DP170" s="112"/>
      <c r="DQ170" s="112"/>
    </row>
    <row r="171" spans="1:121" s="111" customFormat="1" ht="14.25" customHeight="1" hidden="1">
      <c r="A171" s="654"/>
      <c r="B171" s="187"/>
      <c r="C171" s="603"/>
      <c r="D171" s="132"/>
      <c r="E171" s="132"/>
      <c r="F171" s="132"/>
      <c r="G171" s="132"/>
      <c r="H171" s="304"/>
      <c r="I171" s="570"/>
      <c r="J171" s="134"/>
      <c r="K171" s="195"/>
      <c r="L171" s="131"/>
      <c r="M171" s="839"/>
      <c r="N171" s="430"/>
      <c r="O171" s="450"/>
      <c r="P171" s="430"/>
      <c r="Q171" s="499"/>
      <c r="R171" s="449"/>
      <c r="S171" s="450"/>
      <c r="T171"/>
      <c r="AO171" s="112"/>
      <c r="AP171" s="112"/>
      <c r="AQ171" s="112"/>
      <c r="AR171" s="112"/>
      <c r="AS171" s="112"/>
      <c r="AT171" s="112"/>
      <c r="AU171" s="112"/>
      <c r="AV171" s="112"/>
      <c r="AW171" s="112"/>
      <c r="AX171" s="112"/>
      <c r="AY171" s="112"/>
      <c r="AZ171" s="112"/>
      <c r="BA171" s="112"/>
      <c r="BB171" s="112"/>
      <c r="BC171" s="112"/>
      <c r="BD171" s="112"/>
      <c r="BE171" s="112"/>
      <c r="BF171" s="112"/>
      <c r="BG171" s="112"/>
      <c r="BH171" s="112"/>
      <c r="BI171" s="112"/>
      <c r="BJ171" s="112"/>
      <c r="BK171" s="112"/>
      <c r="BL171" s="112"/>
      <c r="BM171" s="112"/>
      <c r="BN171" s="112"/>
      <c r="BO171" s="112"/>
      <c r="BP171" s="112"/>
      <c r="BQ171" s="112"/>
      <c r="BR171" s="112"/>
      <c r="BS171" s="112"/>
      <c r="BT171" s="112"/>
      <c r="BU171" s="112"/>
      <c r="BV171" s="112"/>
      <c r="BW171" s="112"/>
      <c r="BX171" s="112"/>
      <c r="BY171" s="112"/>
      <c r="BZ171" s="112"/>
      <c r="CA171" s="112"/>
      <c r="CB171" s="112"/>
      <c r="CC171" s="112"/>
      <c r="CD171" s="112"/>
      <c r="CE171" s="112"/>
      <c r="CF171" s="112"/>
      <c r="CG171" s="112"/>
      <c r="CH171" s="112"/>
      <c r="CI171" s="112"/>
      <c r="CJ171" s="112"/>
      <c r="CK171" s="112"/>
      <c r="CL171" s="112"/>
      <c r="CM171" s="112"/>
      <c r="CN171" s="112"/>
      <c r="CO171" s="112"/>
      <c r="CP171" s="112"/>
      <c r="CQ171" s="112"/>
      <c r="CR171" s="112"/>
      <c r="CS171" s="112"/>
      <c r="CT171" s="112"/>
      <c r="CU171" s="112"/>
      <c r="CV171" s="112"/>
      <c r="CW171" s="112"/>
      <c r="CX171" s="112"/>
      <c r="CY171" s="112"/>
      <c r="CZ171" s="112"/>
      <c r="DA171" s="112"/>
      <c r="DB171" s="112"/>
      <c r="DC171" s="112"/>
      <c r="DD171" s="112"/>
      <c r="DE171" s="112"/>
      <c r="DF171" s="112"/>
      <c r="DG171" s="112"/>
      <c r="DH171" s="112"/>
      <c r="DI171" s="112"/>
      <c r="DJ171" s="112"/>
      <c r="DK171" s="112"/>
      <c r="DL171" s="117"/>
      <c r="DM171" s="117"/>
      <c r="DN171" s="117"/>
      <c r="DO171" s="117"/>
      <c r="DP171" s="112"/>
      <c r="DQ171" s="112"/>
    </row>
    <row r="172" spans="1:121" s="111" customFormat="1" ht="1.5" customHeight="1" hidden="1">
      <c r="A172" s="654"/>
      <c r="B172" s="187"/>
      <c r="C172" s="603"/>
      <c r="D172" s="132"/>
      <c r="E172" s="133"/>
      <c r="F172" s="133"/>
      <c r="G172" s="133"/>
      <c r="H172" s="530"/>
      <c r="I172" s="570"/>
      <c r="J172" s="134"/>
      <c r="K172" s="195"/>
      <c r="L172" s="131"/>
      <c r="M172" s="839"/>
      <c r="N172" s="430"/>
      <c r="O172" s="450"/>
      <c r="P172" s="430"/>
      <c r="Q172" s="499"/>
      <c r="R172" s="449"/>
      <c r="S172" s="450"/>
      <c r="T172"/>
      <c r="AO172" s="112"/>
      <c r="AP172" s="112"/>
      <c r="AQ172" s="112"/>
      <c r="AR172" s="112"/>
      <c r="AS172" s="112"/>
      <c r="AT172" s="112"/>
      <c r="AU172" s="112"/>
      <c r="AV172" s="112"/>
      <c r="AW172" s="112"/>
      <c r="AX172" s="112"/>
      <c r="AY172" s="112"/>
      <c r="AZ172" s="112"/>
      <c r="BA172" s="112"/>
      <c r="BB172" s="112"/>
      <c r="BC172" s="112"/>
      <c r="BD172" s="112"/>
      <c r="BE172" s="112"/>
      <c r="BF172" s="112"/>
      <c r="BG172" s="112"/>
      <c r="BH172" s="112"/>
      <c r="BI172" s="112"/>
      <c r="BJ172" s="112"/>
      <c r="BK172" s="112"/>
      <c r="BL172" s="112"/>
      <c r="BM172" s="112"/>
      <c r="BN172" s="112"/>
      <c r="BO172" s="112"/>
      <c r="BP172" s="112"/>
      <c r="BQ172" s="112"/>
      <c r="BR172" s="112"/>
      <c r="BS172" s="112"/>
      <c r="BT172" s="112"/>
      <c r="BU172" s="112"/>
      <c r="BV172" s="112"/>
      <c r="BW172" s="112"/>
      <c r="BX172" s="112"/>
      <c r="BY172" s="112"/>
      <c r="BZ172" s="112"/>
      <c r="CA172" s="112"/>
      <c r="CB172" s="112"/>
      <c r="CC172" s="112"/>
      <c r="CD172" s="112"/>
      <c r="CE172" s="112"/>
      <c r="CF172" s="112"/>
      <c r="CG172" s="112"/>
      <c r="CH172" s="112"/>
      <c r="CI172" s="112"/>
      <c r="CJ172" s="112"/>
      <c r="CK172" s="112"/>
      <c r="CL172" s="112"/>
      <c r="CM172" s="112"/>
      <c r="CN172" s="112"/>
      <c r="CO172" s="112"/>
      <c r="CP172" s="112"/>
      <c r="CQ172" s="112"/>
      <c r="CR172" s="112"/>
      <c r="CS172" s="112"/>
      <c r="CT172" s="112"/>
      <c r="CU172" s="112"/>
      <c r="CV172" s="112"/>
      <c r="CW172" s="112"/>
      <c r="CX172" s="112"/>
      <c r="CY172" s="112"/>
      <c r="CZ172" s="112"/>
      <c r="DA172" s="112"/>
      <c r="DB172" s="112"/>
      <c r="DC172" s="112"/>
      <c r="DD172" s="112"/>
      <c r="DE172" s="112"/>
      <c r="DF172" s="112"/>
      <c r="DG172" s="112"/>
      <c r="DH172" s="112"/>
      <c r="DI172" s="112"/>
      <c r="DJ172" s="112"/>
      <c r="DK172" s="112"/>
      <c r="DL172" s="117"/>
      <c r="DM172" s="117"/>
      <c r="DN172" s="117"/>
      <c r="DO172" s="117"/>
      <c r="DP172" s="112"/>
      <c r="DQ172" s="112"/>
    </row>
    <row r="173" spans="1:136" s="115" customFormat="1" ht="9.75" customHeight="1" hidden="1">
      <c r="A173" s="655"/>
      <c r="B173" s="656"/>
      <c r="C173" s="604"/>
      <c r="D173" s="118"/>
      <c r="E173" s="119"/>
      <c r="F173" s="119"/>
      <c r="G173" s="119"/>
      <c r="H173" s="531"/>
      <c r="I173" s="467"/>
      <c r="J173" s="120"/>
      <c r="K173" s="191"/>
      <c r="L173" s="65"/>
      <c r="M173" s="574"/>
      <c r="N173" s="431"/>
      <c r="O173" s="452"/>
      <c r="P173" s="431"/>
      <c r="Q173" s="500"/>
      <c r="R173" s="451"/>
      <c r="S173" s="452"/>
      <c r="T173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2"/>
      <c r="AP173" s="112"/>
      <c r="AQ173" s="112"/>
      <c r="AR173" s="112"/>
      <c r="AS173" s="112"/>
      <c r="AT173" s="112"/>
      <c r="AU173" s="112"/>
      <c r="AV173" s="112"/>
      <c r="AW173" s="112"/>
      <c r="AX173" s="112"/>
      <c r="AY173" s="112"/>
      <c r="AZ173" s="112"/>
      <c r="BA173" s="112"/>
      <c r="BB173" s="112"/>
      <c r="BC173" s="112"/>
      <c r="BD173" s="112"/>
      <c r="BE173" s="112"/>
      <c r="BF173" s="112"/>
      <c r="BG173" s="112"/>
      <c r="BH173" s="112"/>
      <c r="BI173" s="112"/>
      <c r="BJ173" s="112"/>
      <c r="BK173" s="112"/>
      <c r="BL173" s="112"/>
      <c r="BM173" s="112"/>
      <c r="BN173" s="112"/>
      <c r="BO173" s="112"/>
      <c r="BP173" s="112"/>
      <c r="BQ173" s="112"/>
      <c r="BR173" s="112"/>
      <c r="BS173" s="112"/>
      <c r="BT173" s="112"/>
      <c r="BU173" s="112"/>
      <c r="BV173" s="112"/>
      <c r="BW173" s="112"/>
      <c r="BX173" s="112"/>
      <c r="BY173" s="112"/>
      <c r="BZ173" s="112"/>
      <c r="CA173" s="112"/>
      <c r="CB173" s="112"/>
      <c r="CC173" s="112"/>
      <c r="CD173" s="112"/>
      <c r="CE173" s="112"/>
      <c r="CF173" s="112"/>
      <c r="CG173" s="112"/>
      <c r="CH173" s="112"/>
      <c r="CI173" s="112"/>
      <c r="CJ173" s="112"/>
      <c r="CK173" s="112"/>
      <c r="CL173" s="112"/>
      <c r="CM173" s="112"/>
      <c r="CN173" s="112"/>
      <c r="CO173" s="112"/>
      <c r="CP173" s="112"/>
      <c r="CQ173" s="112"/>
      <c r="CR173" s="112"/>
      <c r="CS173" s="112"/>
      <c r="CT173" s="112"/>
      <c r="CU173" s="112"/>
      <c r="CV173" s="112"/>
      <c r="CW173" s="112"/>
      <c r="CX173" s="112"/>
      <c r="CY173" s="112"/>
      <c r="CZ173" s="112"/>
      <c r="DA173" s="112"/>
      <c r="DB173" s="112"/>
      <c r="DC173" s="112"/>
      <c r="DD173" s="112"/>
      <c r="DE173" s="112"/>
      <c r="DF173" s="112"/>
      <c r="DG173" s="112"/>
      <c r="DH173" s="112"/>
      <c r="DI173" s="112"/>
      <c r="DJ173" s="112"/>
      <c r="DK173" s="112"/>
      <c r="DL173" s="117"/>
      <c r="DM173" s="117"/>
      <c r="DN173" s="117"/>
      <c r="DO173" s="117"/>
      <c r="DP173" s="112"/>
      <c r="DQ173" s="112"/>
      <c r="DR173" s="111"/>
      <c r="DS173" s="111"/>
      <c r="DT173" s="111"/>
      <c r="DU173" s="111"/>
      <c r="DV173" s="111"/>
      <c r="DW173" s="111"/>
      <c r="DX173" s="111"/>
      <c r="DY173" s="111"/>
      <c r="DZ173" s="111"/>
      <c r="EA173" s="111"/>
      <c r="EB173" s="111"/>
      <c r="EC173" s="111"/>
      <c r="ED173" s="111"/>
      <c r="EE173" s="111"/>
      <c r="EF173" s="111"/>
    </row>
    <row r="174" spans="1:21" s="121" customFormat="1" ht="9.75" customHeight="1" hidden="1" thickBot="1">
      <c r="A174" s="840"/>
      <c r="B174" s="841"/>
      <c r="C174" s="842"/>
      <c r="D174" s="843"/>
      <c r="E174" s="843"/>
      <c r="F174" s="843"/>
      <c r="G174" s="843"/>
      <c r="H174" s="844"/>
      <c r="I174" s="845"/>
      <c r="J174" s="846"/>
      <c r="K174" s="847"/>
      <c r="L174" s="846"/>
      <c r="M174" s="848"/>
      <c r="N174" s="849"/>
      <c r="O174" s="850"/>
      <c r="P174" s="849"/>
      <c r="Q174" s="851"/>
      <c r="R174" s="845"/>
      <c r="S174" s="850"/>
      <c r="T174"/>
      <c r="U174" s="111"/>
    </row>
    <row r="175" spans="1:21" s="202" customFormat="1" ht="16.5" customHeight="1" hidden="1" thickBot="1">
      <c r="A175" s="657"/>
      <c r="B175" s="658"/>
      <c r="C175" s="605"/>
      <c r="D175" s="203"/>
      <c r="E175" s="296"/>
      <c r="F175" s="296"/>
      <c r="G175" s="296"/>
      <c r="H175" s="532"/>
      <c r="I175" s="453"/>
      <c r="J175" s="227"/>
      <c r="K175" s="227"/>
      <c r="L175" s="227"/>
      <c r="M175" s="454"/>
      <c r="N175" s="308"/>
      <c r="O175" s="454"/>
      <c r="P175" s="308"/>
      <c r="Q175" s="501"/>
      <c r="R175" s="453"/>
      <c r="S175" s="454"/>
      <c r="T175"/>
      <c r="U175" s="201"/>
    </row>
    <row r="176" spans="1:119" s="111" customFormat="1" ht="15" customHeight="1" hidden="1" thickBot="1">
      <c r="A176" s="654"/>
      <c r="B176" s="187"/>
      <c r="C176" s="603"/>
      <c r="D176" s="132"/>
      <c r="E176" s="133"/>
      <c r="F176" s="133"/>
      <c r="G176" s="133"/>
      <c r="H176" s="530"/>
      <c r="I176" s="570"/>
      <c r="J176" s="134"/>
      <c r="K176" s="195"/>
      <c r="L176" s="131"/>
      <c r="M176" s="839"/>
      <c r="N176" s="430"/>
      <c r="O176" s="450"/>
      <c r="P176" s="430"/>
      <c r="Q176" s="499"/>
      <c r="R176" s="449"/>
      <c r="S176" s="450"/>
      <c r="T176"/>
      <c r="DL176" s="328"/>
      <c r="DM176" s="328"/>
      <c r="DN176" s="328"/>
      <c r="DO176" s="328"/>
    </row>
    <row r="177" spans="1:136" s="115" customFormat="1" ht="21.75" customHeight="1" hidden="1" thickBot="1">
      <c r="A177" s="659"/>
      <c r="B177" s="660"/>
      <c r="C177" s="606"/>
      <c r="D177" s="297"/>
      <c r="E177" s="206"/>
      <c r="F177" s="206"/>
      <c r="G177" s="206"/>
      <c r="H177" s="502"/>
      <c r="I177" s="573"/>
      <c r="J177" s="206"/>
      <c r="K177" s="298"/>
      <c r="L177" s="206"/>
      <c r="M177" s="313"/>
      <c r="N177" s="432"/>
      <c r="O177" s="313"/>
      <c r="P177" s="432"/>
      <c r="Q177" s="502"/>
      <c r="R177" s="455"/>
      <c r="S177" s="313"/>
      <c r="T177"/>
      <c r="U177" s="116"/>
      <c r="V177" s="111"/>
      <c r="W177" s="111"/>
      <c r="X177" s="111"/>
      <c r="Y177" s="111"/>
      <c r="Z177" s="111"/>
      <c r="AA177" s="111"/>
      <c r="AB177" s="111"/>
      <c r="AC177" s="111"/>
      <c r="AD177" s="111"/>
      <c r="AE177" s="111"/>
      <c r="AF177" s="111"/>
      <c r="AG177" s="111"/>
      <c r="AH177" s="111"/>
      <c r="AI177" s="111"/>
      <c r="AJ177" s="111"/>
      <c r="AK177" s="111"/>
      <c r="AL177" s="111"/>
      <c r="AM177" s="111"/>
      <c r="AN177" s="111"/>
      <c r="AO177" s="112"/>
      <c r="AP177" s="112"/>
      <c r="AQ177" s="112"/>
      <c r="AR177" s="112"/>
      <c r="AS177" s="112"/>
      <c r="AT177" s="112"/>
      <c r="AU177" s="112"/>
      <c r="AV177" s="112"/>
      <c r="AW177" s="112"/>
      <c r="AX177" s="112"/>
      <c r="AY177" s="112"/>
      <c r="AZ177" s="112"/>
      <c r="BA177" s="112"/>
      <c r="BB177" s="112"/>
      <c r="BC177" s="112"/>
      <c r="BD177" s="112"/>
      <c r="BE177" s="112"/>
      <c r="BF177" s="112"/>
      <c r="BG177" s="112"/>
      <c r="BH177" s="112"/>
      <c r="BI177" s="112"/>
      <c r="BJ177" s="112"/>
      <c r="BK177" s="112"/>
      <c r="BL177" s="112"/>
      <c r="BM177" s="112"/>
      <c r="BN177" s="112"/>
      <c r="BO177" s="112"/>
      <c r="BP177" s="112"/>
      <c r="BQ177" s="112"/>
      <c r="BR177" s="112"/>
      <c r="BS177" s="112"/>
      <c r="BT177" s="112"/>
      <c r="BU177" s="112"/>
      <c r="BV177" s="112"/>
      <c r="BW177" s="112"/>
      <c r="BX177" s="112"/>
      <c r="BY177" s="112"/>
      <c r="BZ177" s="112"/>
      <c r="CA177" s="112"/>
      <c r="CB177" s="112"/>
      <c r="CC177" s="112"/>
      <c r="CD177" s="112"/>
      <c r="CE177" s="112"/>
      <c r="CF177" s="112"/>
      <c r="CG177" s="112"/>
      <c r="CH177" s="112"/>
      <c r="CI177" s="112"/>
      <c r="CJ177" s="112"/>
      <c r="CK177" s="112"/>
      <c r="CL177" s="112"/>
      <c r="CM177" s="112"/>
      <c r="CN177" s="112"/>
      <c r="CO177" s="112"/>
      <c r="CP177" s="112"/>
      <c r="CQ177" s="112"/>
      <c r="CR177" s="112"/>
      <c r="CS177" s="112"/>
      <c r="CT177" s="112"/>
      <c r="CU177" s="112"/>
      <c r="CV177" s="112"/>
      <c r="CW177" s="112"/>
      <c r="CX177" s="112"/>
      <c r="CY177" s="112"/>
      <c r="CZ177" s="112"/>
      <c r="DA177" s="112"/>
      <c r="DB177" s="112"/>
      <c r="DC177" s="112"/>
      <c r="DD177" s="112"/>
      <c r="DE177" s="112"/>
      <c r="DF177" s="112"/>
      <c r="DG177" s="112"/>
      <c r="DH177" s="112"/>
      <c r="DI177" s="112"/>
      <c r="DJ177" s="112"/>
      <c r="DK177" s="112"/>
      <c r="DL177" s="114"/>
      <c r="DM177" s="114"/>
      <c r="DN177" s="114"/>
      <c r="DO177" s="114"/>
      <c r="DP177" s="112"/>
      <c r="DQ177" s="112"/>
      <c r="DR177" s="111"/>
      <c r="DS177" s="111"/>
      <c r="DT177" s="111"/>
      <c r="DU177" s="111"/>
      <c r="DV177" s="111"/>
      <c r="DW177" s="111"/>
      <c r="DX177" s="111"/>
      <c r="DY177" s="111"/>
      <c r="DZ177" s="111"/>
      <c r="EA177" s="111"/>
      <c r="EB177" s="111"/>
      <c r="EC177" s="111"/>
      <c r="ED177" s="111"/>
      <c r="EE177" s="111"/>
      <c r="EF177" s="111"/>
    </row>
    <row r="178" spans="1:136" s="115" customFormat="1" ht="13.5" customHeight="1" hidden="1" thickBot="1">
      <c r="A178" s="655"/>
      <c r="B178" s="656"/>
      <c r="C178" s="604"/>
      <c r="D178" s="118"/>
      <c r="E178" s="119"/>
      <c r="F178" s="119"/>
      <c r="G178" s="119"/>
      <c r="H178" s="531"/>
      <c r="I178" s="570"/>
      <c r="J178" s="120"/>
      <c r="K178" s="191"/>
      <c r="L178" s="65"/>
      <c r="M178" s="574"/>
      <c r="N178" s="431"/>
      <c r="O178" s="452"/>
      <c r="P178" s="431"/>
      <c r="Q178" s="500"/>
      <c r="R178" s="451"/>
      <c r="S178" s="452"/>
      <c r="T178"/>
      <c r="U178" s="111"/>
      <c r="V178" s="111"/>
      <c r="W178" s="111"/>
      <c r="X178" s="111"/>
      <c r="Y178" s="111"/>
      <c r="Z178" s="111"/>
      <c r="AA178" s="111"/>
      <c r="AB178" s="111"/>
      <c r="AC178" s="111"/>
      <c r="AD178" s="111"/>
      <c r="AE178" s="111"/>
      <c r="AF178" s="111"/>
      <c r="AG178" s="111"/>
      <c r="AH178" s="111"/>
      <c r="AI178" s="111"/>
      <c r="AJ178" s="111"/>
      <c r="AK178" s="111"/>
      <c r="AL178" s="111"/>
      <c r="AM178" s="111"/>
      <c r="AN178" s="111"/>
      <c r="AO178" s="112"/>
      <c r="AP178" s="112"/>
      <c r="AQ178" s="112"/>
      <c r="AR178" s="112"/>
      <c r="AS178" s="112"/>
      <c r="AT178" s="112"/>
      <c r="AU178" s="112"/>
      <c r="AV178" s="112"/>
      <c r="AW178" s="112"/>
      <c r="AX178" s="112"/>
      <c r="AY178" s="112"/>
      <c r="AZ178" s="112"/>
      <c r="BA178" s="112"/>
      <c r="BB178" s="112"/>
      <c r="BC178" s="112"/>
      <c r="BD178" s="112"/>
      <c r="BE178" s="112"/>
      <c r="BF178" s="112"/>
      <c r="BG178" s="112"/>
      <c r="BH178" s="112"/>
      <c r="BI178" s="112"/>
      <c r="BJ178" s="112"/>
      <c r="BK178" s="112"/>
      <c r="BL178" s="112"/>
      <c r="BM178" s="112"/>
      <c r="BN178" s="112"/>
      <c r="BO178" s="112"/>
      <c r="BP178" s="112"/>
      <c r="BQ178" s="112"/>
      <c r="BR178" s="112"/>
      <c r="BS178" s="112"/>
      <c r="BT178" s="112"/>
      <c r="BU178" s="112"/>
      <c r="BV178" s="112"/>
      <c r="BW178" s="112"/>
      <c r="BX178" s="112"/>
      <c r="BY178" s="112"/>
      <c r="BZ178" s="112"/>
      <c r="CA178" s="112"/>
      <c r="CB178" s="112"/>
      <c r="CC178" s="112"/>
      <c r="CD178" s="112"/>
      <c r="CE178" s="112"/>
      <c r="CF178" s="112"/>
      <c r="CG178" s="112"/>
      <c r="CH178" s="112"/>
      <c r="CI178" s="112"/>
      <c r="CJ178" s="112"/>
      <c r="CK178" s="112"/>
      <c r="CL178" s="112"/>
      <c r="CM178" s="112"/>
      <c r="CN178" s="112"/>
      <c r="CO178" s="112"/>
      <c r="CP178" s="112"/>
      <c r="CQ178" s="112"/>
      <c r="CR178" s="112"/>
      <c r="CS178" s="112"/>
      <c r="CT178" s="112"/>
      <c r="CU178" s="112"/>
      <c r="CV178" s="112"/>
      <c r="CW178" s="112"/>
      <c r="CX178" s="112"/>
      <c r="CY178" s="112"/>
      <c r="CZ178" s="112"/>
      <c r="DA178" s="112"/>
      <c r="DB178" s="112"/>
      <c r="DC178" s="112"/>
      <c r="DD178" s="112"/>
      <c r="DE178" s="112"/>
      <c r="DF178" s="112"/>
      <c r="DG178" s="112"/>
      <c r="DH178" s="112"/>
      <c r="DI178" s="112"/>
      <c r="DJ178" s="112"/>
      <c r="DK178" s="112"/>
      <c r="DL178" s="117"/>
      <c r="DM178" s="117"/>
      <c r="DN178" s="117"/>
      <c r="DO178" s="117"/>
      <c r="DP178" s="112"/>
      <c r="DQ178" s="112"/>
      <c r="DR178" s="111"/>
      <c r="DS178" s="111"/>
      <c r="DT178" s="111"/>
      <c r="DU178" s="111"/>
      <c r="DV178" s="111"/>
      <c r="DW178" s="111"/>
      <c r="DX178" s="111"/>
      <c r="DY178" s="111"/>
      <c r="DZ178" s="111"/>
      <c r="EA178" s="111"/>
      <c r="EB178" s="111"/>
      <c r="EC178" s="111"/>
      <c r="ED178" s="111"/>
      <c r="EE178" s="111"/>
      <c r="EF178" s="111"/>
    </row>
    <row r="179" spans="1:119" s="182" customFormat="1" ht="25.5" customHeight="1" hidden="1">
      <c r="A179" s="655"/>
      <c r="B179" s="661"/>
      <c r="C179" s="607"/>
      <c r="D179" s="299"/>
      <c r="E179" s="119"/>
      <c r="F179" s="119"/>
      <c r="G179" s="119"/>
      <c r="H179" s="531"/>
      <c r="I179" s="570"/>
      <c r="J179" s="120"/>
      <c r="K179" s="191"/>
      <c r="L179" s="65"/>
      <c r="M179" s="574"/>
      <c r="N179" s="431"/>
      <c r="O179" s="452"/>
      <c r="P179" s="431"/>
      <c r="Q179" s="500"/>
      <c r="R179" s="451"/>
      <c r="S179" s="452"/>
      <c r="T179"/>
      <c r="DL179" s="183"/>
      <c r="DM179" s="183"/>
      <c r="DN179" s="183"/>
      <c r="DO179" s="183"/>
    </row>
    <row r="180" spans="1:136" s="115" customFormat="1" ht="3.75" customHeight="1" hidden="1">
      <c r="A180" s="852"/>
      <c r="B180" s="853"/>
      <c r="C180" s="608"/>
      <c r="D180" s="365"/>
      <c r="E180" s="366"/>
      <c r="F180" s="366"/>
      <c r="G180" s="366"/>
      <c r="H180" s="533"/>
      <c r="I180" s="575"/>
      <c r="J180" s="353"/>
      <c r="K180" s="367"/>
      <c r="L180" s="368"/>
      <c r="M180" s="854"/>
      <c r="N180" s="433"/>
      <c r="O180" s="457"/>
      <c r="P180" s="433"/>
      <c r="Q180" s="503"/>
      <c r="R180" s="456"/>
      <c r="S180" s="457"/>
      <c r="T180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2"/>
      <c r="AP180" s="112"/>
      <c r="AQ180" s="112"/>
      <c r="AR180" s="112"/>
      <c r="AS180" s="112"/>
      <c r="AT180" s="112"/>
      <c r="AU180" s="112"/>
      <c r="AV180" s="112"/>
      <c r="AW180" s="112"/>
      <c r="AX180" s="112"/>
      <c r="AY180" s="112"/>
      <c r="AZ180" s="112"/>
      <c r="BA180" s="112"/>
      <c r="BB180" s="112"/>
      <c r="BC180" s="112"/>
      <c r="BD180" s="112"/>
      <c r="BE180" s="112"/>
      <c r="BF180" s="112"/>
      <c r="BG180" s="112"/>
      <c r="BH180" s="112"/>
      <c r="BI180" s="112"/>
      <c r="BJ180" s="112"/>
      <c r="BK180" s="112"/>
      <c r="BL180" s="112"/>
      <c r="BM180" s="112"/>
      <c r="BN180" s="112"/>
      <c r="BO180" s="112"/>
      <c r="BP180" s="112"/>
      <c r="BQ180" s="112"/>
      <c r="BR180" s="112"/>
      <c r="BS180" s="112"/>
      <c r="BT180" s="112"/>
      <c r="BU180" s="112"/>
      <c r="BV180" s="112"/>
      <c r="BW180" s="112"/>
      <c r="BX180" s="112"/>
      <c r="BY180" s="112"/>
      <c r="BZ180" s="112"/>
      <c r="CA180" s="112"/>
      <c r="CB180" s="112"/>
      <c r="CC180" s="112"/>
      <c r="CD180" s="112"/>
      <c r="CE180" s="112"/>
      <c r="CF180" s="112"/>
      <c r="CG180" s="112"/>
      <c r="CH180" s="112"/>
      <c r="CI180" s="112"/>
      <c r="CJ180" s="112"/>
      <c r="CK180" s="112"/>
      <c r="CL180" s="112"/>
      <c r="CM180" s="112"/>
      <c r="CN180" s="112"/>
      <c r="CO180" s="112"/>
      <c r="CP180" s="112"/>
      <c r="CQ180" s="112"/>
      <c r="CR180" s="112"/>
      <c r="CS180" s="112"/>
      <c r="CT180" s="112"/>
      <c r="CU180" s="112"/>
      <c r="CV180" s="112"/>
      <c r="CW180" s="112"/>
      <c r="CX180" s="112"/>
      <c r="CY180" s="112"/>
      <c r="CZ180" s="112"/>
      <c r="DA180" s="112"/>
      <c r="DB180" s="112"/>
      <c r="DC180" s="112"/>
      <c r="DD180" s="112"/>
      <c r="DE180" s="112"/>
      <c r="DF180" s="112"/>
      <c r="DG180" s="112"/>
      <c r="DH180" s="112"/>
      <c r="DI180" s="112"/>
      <c r="DJ180" s="112"/>
      <c r="DK180" s="112"/>
      <c r="DL180" s="117"/>
      <c r="DM180" s="117"/>
      <c r="DN180" s="117"/>
      <c r="DO180" s="117"/>
      <c r="DP180" s="112"/>
      <c r="DQ180" s="112"/>
      <c r="DR180" s="111"/>
      <c r="DS180" s="111"/>
      <c r="DT180" s="111"/>
      <c r="DU180" s="111"/>
      <c r="DV180" s="111"/>
      <c r="DW180" s="111"/>
      <c r="DX180" s="111"/>
      <c r="DY180" s="111"/>
      <c r="DZ180" s="111"/>
      <c r="EA180" s="111"/>
      <c r="EB180" s="111"/>
      <c r="EC180" s="111"/>
      <c r="ED180" s="111"/>
      <c r="EE180" s="111"/>
      <c r="EF180" s="111"/>
    </row>
    <row r="181" spans="1:21" s="121" customFormat="1" ht="14.25" customHeight="1" thickBot="1">
      <c r="A181" s="662" t="s">
        <v>255</v>
      </c>
      <c r="B181" s="663" t="s">
        <v>210</v>
      </c>
      <c r="C181" s="609"/>
      <c r="D181" s="374"/>
      <c r="E181" s="375"/>
      <c r="F181" s="375"/>
      <c r="G181" s="375"/>
      <c r="H181" s="534"/>
      <c r="I181" s="458">
        <f>I185+I186+I187+I188+I189</f>
        <v>284</v>
      </c>
      <c r="J181" s="377">
        <f>J185+J186+J187+J188+J189</f>
        <v>88</v>
      </c>
      <c r="K181" s="377">
        <f>SUM(K185:K189)</f>
        <v>196</v>
      </c>
      <c r="L181" s="377">
        <f aca="true" t="shared" si="9" ref="L181:S181">L184+L195</f>
        <v>112</v>
      </c>
      <c r="M181" s="378">
        <f>SUM(M185:M189)</f>
        <v>84</v>
      </c>
      <c r="N181" s="376">
        <f t="shared" si="9"/>
        <v>126</v>
      </c>
      <c r="O181" s="378">
        <f t="shared" si="9"/>
        <v>0</v>
      </c>
      <c r="P181" s="376">
        <f t="shared" si="9"/>
        <v>0</v>
      </c>
      <c r="Q181" s="504">
        <f t="shared" si="9"/>
        <v>32</v>
      </c>
      <c r="R181" s="458">
        <f t="shared" si="9"/>
        <v>38</v>
      </c>
      <c r="S181" s="378">
        <f t="shared" si="9"/>
        <v>0</v>
      </c>
      <c r="T181" s="333"/>
      <c r="U181" s="325"/>
    </row>
    <row r="182" spans="1:136" s="115" customFormat="1" ht="0.75" customHeight="1" hidden="1" thickBot="1">
      <c r="A182" s="664"/>
      <c r="B182" s="665"/>
      <c r="C182" s="610"/>
      <c r="D182" s="369"/>
      <c r="E182" s="370"/>
      <c r="F182" s="371"/>
      <c r="G182" s="371"/>
      <c r="H182" s="535"/>
      <c r="I182" s="459"/>
      <c r="J182" s="373"/>
      <c r="K182" s="373"/>
      <c r="L182" s="373"/>
      <c r="M182" s="460"/>
      <c r="N182" s="372"/>
      <c r="O182" s="460"/>
      <c r="P182" s="372"/>
      <c r="Q182" s="505"/>
      <c r="R182" s="459"/>
      <c r="S182" s="460"/>
      <c r="T182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1"/>
      <c r="AG182" s="111"/>
      <c r="AH182" s="111"/>
      <c r="AI182" s="111"/>
      <c r="AJ182" s="111"/>
      <c r="AK182" s="111"/>
      <c r="AL182" s="111"/>
      <c r="AM182" s="111"/>
      <c r="AN182" s="111"/>
      <c r="AO182" s="112"/>
      <c r="AP182" s="112"/>
      <c r="AQ182" s="112"/>
      <c r="AR182" s="112"/>
      <c r="AS182" s="112"/>
      <c r="AT182" s="112"/>
      <c r="AU182" s="112"/>
      <c r="AV182" s="112"/>
      <c r="AW182" s="112"/>
      <c r="AX182" s="112"/>
      <c r="AY182" s="112"/>
      <c r="AZ182" s="112"/>
      <c r="BA182" s="112"/>
      <c r="BB182" s="112"/>
      <c r="BC182" s="112"/>
      <c r="BD182" s="112"/>
      <c r="BE182" s="112"/>
      <c r="BF182" s="112"/>
      <c r="BG182" s="112"/>
      <c r="BH182" s="112"/>
      <c r="BI182" s="112"/>
      <c r="BJ182" s="112"/>
      <c r="BK182" s="112"/>
      <c r="BL182" s="112"/>
      <c r="BM182" s="112"/>
      <c r="BN182" s="112"/>
      <c r="BO182" s="112"/>
      <c r="BP182" s="112"/>
      <c r="BQ182" s="112"/>
      <c r="BR182" s="112"/>
      <c r="BS182" s="112"/>
      <c r="BT182" s="112"/>
      <c r="BU182" s="112"/>
      <c r="BV182" s="112"/>
      <c r="BW182" s="112"/>
      <c r="BX182" s="112"/>
      <c r="BY182" s="112"/>
      <c r="BZ182" s="112"/>
      <c r="CA182" s="112"/>
      <c r="CB182" s="112"/>
      <c r="CC182" s="112"/>
      <c r="CD182" s="112"/>
      <c r="CE182" s="112"/>
      <c r="CF182" s="112"/>
      <c r="CG182" s="112"/>
      <c r="CH182" s="112"/>
      <c r="CI182" s="112"/>
      <c r="CJ182" s="112"/>
      <c r="CK182" s="112"/>
      <c r="CL182" s="112"/>
      <c r="CM182" s="112"/>
      <c r="CN182" s="112"/>
      <c r="CO182" s="112"/>
      <c r="CP182" s="112"/>
      <c r="CQ182" s="112"/>
      <c r="CR182" s="112"/>
      <c r="CS182" s="112"/>
      <c r="CT182" s="112"/>
      <c r="CU182" s="112"/>
      <c r="CV182" s="112"/>
      <c r="CW182" s="112"/>
      <c r="CX182" s="112"/>
      <c r="CY182" s="112"/>
      <c r="CZ182" s="112"/>
      <c r="DA182" s="112"/>
      <c r="DB182" s="112"/>
      <c r="DC182" s="112"/>
      <c r="DD182" s="112"/>
      <c r="DE182" s="112"/>
      <c r="DF182" s="112"/>
      <c r="DG182" s="112"/>
      <c r="DH182" s="112"/>
      <c r="DI182" s="112"/>
      <c r="DJ182" s="112"/>
      <c r="DK182" s="112"/>
      <c r="DL182" s="114"/>
      <c r="DM182" s="114"/>
      <c r="DN182" s="114"/>
      <c r="DO182" s="114"/>
      <c r="DP182" s="112"/>
      <c r="DQ182" s="112"/>
      <c r="DR182" s="111"/>
      <c r="DS182" s="111"/>
      <c r="DT182" s="111"/>
      <c r="DU182" s="111"/>
      <c r="DV182" s="111"/>
      <c r="DW182" s="111"/>
      <c r="DX182" s="111"/>
      <c r="DY182" s="111"/>
      <c r="DZ182" s="111"/>
      <c r="EA182" s="111"/>
      <c r="EB182" s="111"/>
      <c r="EC182" s="111"/>
      <c r="ED182" s="111"/>
      <c r="EE182" s="111"/>
      <c r="EF182" s="111"/>
    </row>
    <row r="183" spans="1:121" s="237" customFormat="1" ht="21" customHeight="1" hidden="1">
      <c r="A183" s="666"/>
      <c r="B183" s="667" t="s">
        <v>179</v>
      </c>
      <c r="C183" s="611"/>
      <c r="D183" s="241"/>
      <c r="E183" s="300"/>
      <c r="F183" s="301"/>
      <c r="G183" s="301"/>
      <c r="H183" s="536"/>
      <c r="I183" s="461">
        <v>232</v>
      </c>
      <c r="J183" s="293"/>
      <c r="K183" s="235">
        <v>168</v>
      </c>
      <c r="L183" s="235"/>
      <c r="M183" s="462"/>
      <c r="N183" s="309">
        <f>N185+N186+N187+N188+N189</f>
        <v>126</v>
      </c>
      <c r="O183" s="462">
        <f>O185+O186+O187+O188+O189</f>
        <v>0</v>
      </c>
      <c r="P183" s="309">
        <f>P185+P186+P187+P188+P189</f>
        <v>0</v>
      </c>
      <c r="Q183" s="506">
        <f>Q185+Q186+Q187+Q188+Q189</f>
        <v>32</v>
      </c>
      <c r="R183" s="461">
        <f>R185+R186+R187+R188+R189</f>
        <v>38</v>
      </c>
      <c r="S183" s="462"/>
      <c r="T183" s="236"/>
      <c r="AO183" s="238"/>
      <c r="AP183" s="238"/>
      <c r="AQ183" s="238"/>
      <c r="AR183" s="238"/>
      <c r="AS183" s="238"/>
      <c r="AT183" s="238"/>
      <c r="AU183" s="238"/>
      <c r="AV183" s="238"/>
      <c r="AW183" s="238"/>
      <c r="AX183" s="238"/>
      <c r="AY183" s="238"/>
      <c r="AZ183" s="238"/>
      <c r="BA183" s="238"/>
      <c r="BB183" s="238"/>
      <c r="BC183" s="238"/>
      <c r="BD183" s="238"/>
      <c r="BE183" s="238"/>
      <c r="BF183" s="238"/>
      <c r="BG183" s="238"/>
      <c r="BH183" s="238"/>
      <c r="BI183" s="238"/>
      <c r="BJ183" s="238"/>
      <c r="BK183" s="238"/>
      <c r="BL183" s="238"/>
      <c r="BM183" s="238"/>
      <c r="BN183" s="238"/>
      <c r="BO183" s="238"/>
      <c r="BP183" s="238"/>
      <c r="BQ183" s="238"/>
      <c r="BR183" s="238"/>
      <c r="BS183" s="238"/>
      <c r="BT183" s="238"/>
      <c r="BU183" s="238"/>
      <c r="BV183" s="238"/>
      <c r="BW183" s="238"/>
      <c r="BX183" s="238"/>
      <c r="BY183" s="238"/>
      <c r="BZ183" s="238"/>
      <c r="CA183" s="238"/>
      <c r="CB183" s="238"/>
      <c r="CC183" s="238"/>
      <c r="CD183" s="238"/>
      <c r="CE183" s="238"/>
      <c r="CF183" s="238"/>
      <c r="CG183" s="238"/>
      <c r="CH183" s="238"/>
      <c r="CI183" s="238"/>
      <c r="CJ183" s="238"/>
      <c r="CK183" s="238"/>
      <c r="CL183" s="238"/>
      <c r="CM183" s="238"/>
      <c r="CN183" s="238"/>
      <c r="CO183" s="238"/>
      <c r="CP183" s="238"/>
      <c r="CQ183" s="238"/>
      <c r="CR183" s="238"/>
      <c r="CS183" s="238"/>
      <c r="CT183" s="238"/>
      <c r="CU183" s="238"/>
      <c r="CV183" s="238"/>
      <c r="CW183" s="238"/>
      <c r="CX183" s="238"/>
      <c r="CY183" s="238"/>
      <c r="CZ183" s="238"/>
      <c r="DA183" s="238"/>
      <c r="DB183" s="238"/>
      <c r="DC183" s="238"/>
      <c r="DD183" s="238"/>
      <c r="DE183" s="238"/>
      <c r="DF183" s="238"/>
      <c r="DG183" s="238"/>
      <c r="DH183" s="238"/>
      <c r="DI183" s="238"/>
      <c r="DJ183" s="238"/>
      <c r="DK183" s="238"/>
      <c r="DL183" s="239"/>
      <c r="DM183" s="239"/>
      <c r="DN183" s="239"/>
      <c r="DO183" s="239"/>
      <c r="DP183" s="238"/>
      <c r="DQ183" s="238"/>
    </row>
    <row r="184" spans="1:136" s="115" customFormat="1" ht="16.5" customHeight="1" hidden="1">
      <c r="A184" s="668"/>
      <c r="B184" s="652" t="s">
        <v>177</v>
      </c>
      <c r="C184" s="612"/>
      <c r="D184" s="355"/>
      <c r="E184" s="356"/>
      <c r="F184" s="356"/>
      <c r="G184" s="356"/>
      <c r="H184" s="537"/>
      <c r="I184" s="448"/>
      <c r="J184" s="205"/>
      <c r="K184" s="205">
        <f aca="true" t="shared" si="10" ref="K184:S184">K185+K186+K187+K188+K189</f>
        <v>196</v>
      </c>
      <c r="L184" s="205">
        <f t="shared" si="10"/>
        <v>112</v>
      </c>
      <c r="M184" s="208">
        <f t="shared" si="10"/>
        <v>84</v>
      </c>
      <c r="N184" s="306">
        <f t="shared" si="10"/>
        <v>126</v>
      </c>
      <c r="O184" s="208">
        <f t="shared" si="10"/>
        <v>0</v>
      </c>
      <c r="P184" s="306">
        <f t="shared" si="10"/>
        <v>0</v>
      </c>
      <c r="Q184" s="498">
        <f t="shared" si="10"/>
        <v>32</v>
      </c>
      <c r="R184" s="448">
        <f t="shared" si="10"/>
        <v>38</v>
      </c>
      <c r="S184" s="208">
        <f t="shared" si="10"/>
        <v>0</v>
      </c>
      <c r="T184"/>
      <c r="U184" s="111"/>
      <c r="V184" s="111"/>
      <c r="W184" s="111"/>
      <c r="X184" s="111"/>
      <c r="Y184" s="111"/>
      <c r="Z184" s="111"/>
      <c r="AA184" s="111"/>
      <c r="AB184" s="111"/>
      <c r="AC184" s="111"/>
      <c r="AD184" s="111"/>
      <c r="AE184" s="111"/>
      <c r="AF184" s="111"/>
      <c r="AG184" s="111"/>
      <c r="AH184" s="111"/>
      <c r="AI184" s="111"/>
      <c r="AJ184" s="111"/>
      <c r="AK184" s="111"/>
      <c r="AL184" s="111"/>
      <c r="AM184" s="111"/>
      <c r="AN184" s="111"/>
      <c r="AO184" s="112"/>
      <c r="AP184" s="112"/>
      <c r="AQ184" s="112">
        <v>0</v>
      </c>
      <c r="AR184" s="112">
        <v>0</v>
      </c>
      <c r="AS184" s="112">
        <v>0</v>
      </c>
      <c r="AT184" s="112">
        <v>0</v>
      </c>
      <c r="AU184" s="112">
        <v>0</v>
      </c>
      <c r="AV184" s="112">
        <v>0</v>
      </c>
      <c r="AW184" s="112">
        <v>0</v>
      </c>
      <c r="AX184" s="112">
        <v>0</v>
      </c>
      <c r="AY184" s="112">
        <v>2</v>
      </c>
      <c r="AZ184" s="112">
        <v>0</v>
      </c>
      <c r="BA184" s="112">
        <v>0</v>
      </c>
      <c r="BB184" s="112">
        <v>1</v>
      </c>
      <c r="BC184" s="112">
        <v>4</v>
      </c>
      <c r="BD184" s="112">
        <v>0</v>
      </c>
      <c r="BE184" s="112">
        <v>1</v>
      </c>
      <c r="BF184" s="112">
        <v>1</v>
      </c>
      <c r="BG184" s="112">
        <v>2</v>
      </c>
      <c r="BH184" s="112">
        <v>0</v>
      </c>
      <c r="BI184" s="112">
        <v>1</v>
      </c>
      <c r="BJ184" s="112">
        <v>2</v>
      </c>
      <c r="BK184" s="112">
        <v>1</v>
      </c>
      <c r="BL184" s="112">
        <v>0</v>
      </c>
      <c r="BM184" s="112">
        <v>2</v>
      </c>
      <c r="BN184" s="112">
        <v>2</v>
      </c>
      <c r="BO184" s="112">
        <v>2</v>
      </c>
      <c r="BP184" s="112">
        <v>1</v>
      </c>
      <c r="BQ184" s="112">
        <v>1</v>
      </c>
      <c r="BR184" s="112">
        <v>0</v>
      </c>
      <c r="BS184" s="112">
        <v>1</v>
      </c>
      <c r="BT184" s="112">
        <v>1</v>
      </c>
      <c r="BU184" s="112">
        <v>2</v>
      </c>
      <c r="BV184" s="112">
        <v>2</v>
      </c>
      <c r="BW184" s="112">
        <v>0</v>
      </c>
      <c r="BX184" s="112">
        <v>0</v>
      </c>
      <c r="BY184" s="112">
        <v>0</v>
      </c>
      <c r="BZ184" s="112">
        <v>0</v>
      </c>
      <c r="CA184" s="112">
        <v>0</v>
      </c>
      <c r="CB184" s="112">
        <v>0</v>
      </c>
      <c r="CC184" s="112">
        <v>0</v>
      </c>
      <c r="CD184" s="112">
        <v>0</v>
      </c>
      <c r="CE184" s="112"/>
      <c r="CF184" s="112"/>
      <c r="CG184" s="112"/>
      <c r="CH184" s="112"/>
      <c r="CI184" s="112"/>
      <c r="CJ184" s="112"/>
      <c r="CK184" s="112"/>
      <c r="CL184" s="112"/>
      <c r="CM184" s="112"/>
      <c r="CN184" s="112"/>
      <c r="CO184" s="112"/>
      <c r="CP184" s="112"/>
      <c r="CQ184" s="112"/>
      <c r="CR184" s="112"/>
      <c r="CS184" s="112"/>
      <c r="CT184" s="112"/>
      <c r="CU184" s="112"/>
      <c r="CV184" s="112"/>
      <c r="CW184" s="112"/>
      <c r="CX184" s="112"/>
      <c r="CY184" s="112"/>
      <c r="CZ184" s="112"/>
      <c r="DA184" s="112"/>
      <c r="DB184" s="112"/>
      <c r="DC184" s="112"/>
      <c r="DD184" s="112"/>
      <c r="DE184" s="112"/>
      <c r="DF184" s="112"/>
      <c r="DG184" s="112"/>
      <c r="DH184" s="112"/>
      <c r="DI184" s="112"/>
      <c r="DJ184" s="112"/>
      <c r="DK184" s="112"/>
      <c r="DL184" s="114">
        <v>0</v>
      </c>
      <c r="DM184" s="114">
        <v>0</v>
      </c>
      <c r="DN184" s="114">
        <v>0</v>
      </c>
      <c r="DO184" s="114">
        <v>0</v>
      </c>
      <c r="DP184" s="112"/>
      <c r="DQ184" s="112"/>
      <c r="DR184" s="111"/>
      <c r="DS184" s="111"/>
      <c r="DT184" s="111"/>
      <c r="DU184" s="111"/>
      <c r="DV184" s="111"/>
      <c r="DW184" s="111"/>
      <c r="DX184" s="111"/>
      <c r="DY184" s="111"/>
      <c r="DZ184" s="111"/>
      <c r="EA184" s="111"/>
      <c r="EB184" s="111"/>
      <c r="EC184" s="111"/>
      <c r="ED184" s="111"/>
      <c r="EE184" s="111"/>
      <c r="EF184" s="111"/>
    </row>
    <row r="185" spans="1:136" s="115" customFormat="1" ht="12.75">
      <c r="A185" s="739" t="s">
        <v>337</v>
      </c>
      <c r="B185" s="638" t="s">
        <v>244</v>
      </c>
      <c r="C185" s="419" t="s">
        <v>192</v>
      </c>
      <c r="D185" s="360"/>
      <c r="E185" s="855"/>
      <c r="F185" s="360"/>
      <c r="G185" s="360"/>
      <c r="H185" s="538"/>
      <c r="I185" s="570">
        <v>58</v>
      </c>
      <c r="J185" s="120">
        <v>16</v>
      </c>
      <c r="K185" s="191">
        <v>42</v>
      </c>
      <c r="L185" s="65">
        <f>K185-M185</f>
        <v>18</v>
      </c>
      <c r="M185" s="574">
        <v>24</v>
      </c>
      <c r="N185" s="431">
        <v>42</v>
      </c>
      <c r="O185" s="452"/>
      <c r="P185" s="431"/>
      <c r="Q185" s="500"/>
      <c r="R185" s="451"/>
      <c r="S185" s="452"/>
      <c r="T185"/>
      <c r="U185" s="116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1"/>
      <c r="AG185" s="111"/>
      <c r="AH185" s="111"/>
      <c r="AI185" s="111"/>
      <c r="AJ185" s="111"/>
      <c r="AK185" s="111"/>
      <c r="AL185" s="111"/>
      <c r="AM185" s="111"/>
      <c r="AN185" s="111"/>
      <c r="AO185" s="112"/>
      <c r="AP185" s="112"/>
      <c r="AQ185" s="112">
        <v>0</v>
      </c>
      <c r="AR185" s="112">
        <v>0</v>
      </c>
      <c r="AS185" s="112">
        <v>0</v>
      </c>
      <c r="AT185" s="112">
        <v>0</v>
      </c>
      <c r="AU185" s="112">
        <v>0</v>
      </c>
      <c r="AV185" s="112">
        <v>0</v>
      </c>
      <c r="AW185" s="112">
        <v>0</v>
      </c>
      <c r="AX185" s="112">
        <v>0</v>
      </c>
      <c r="AY185" s="112">
        <v>1</v>
      </c>
      <c r="AZ185" s="112">
        <v>0</v>
      </c>
      <c r="BA185" s="112">
        <v>0</v>
      </c>
      <c r="BB185" s="112">
        <v>0</v>
      </c>
      <c r="BC185" s="112">
        <v>0</v>
      </c>
      <c r="BD185" s="112">
        <v>0</v>
      </c>
      <c r="BE185" s="112">
        <v>0</v>
      </c>
      <c r="BF185" s="112">
        <v>1</v>
      </c>
      <c r="BG185" s="112">
        <v>0</v>
      </c>
      <c r="BH185" s="112">
        <v>0</v>
      </c>
      <c r="BI185" s="112">
        <v>0</v>
      </c>
      <c r="BJ185" s="112">
        <v>0</v>
      </c>
      <c r="BK185" s="112">
        <v>0</v>
      </c>
      <c r="BL185" s="112">
        <v>0</v>
      </c>
      <c r="BM185" s="112">
        <v>0</v>
      </c>
      <c r="BN185" s="112">
        <v>0</v>
      </c>
      <c r="BO185" s="112">
        <v>0</v>
      </c>
      <c r="BP185" s="112">
        <v>0</v>
      </c>
      <c r="BQ185" s="112">
        <v>0</v>
      </c>
      <c r="BR185" s="112">
        <v>0</v>
      </c>
      <c r="BS185" s="112">
        <v>0</v>
      </c>
      <c r="BT185" s="112">
        <v>0</v>
      </c>
      <c r="BU185" s="112">
        <v>0</v>
      </c>
      <c r="BV185" s="112">
        <v>0</v>
      </c>
      <c r="BW185" s="112">
        <v>0</v>
      </c>
      <c r="BX185" s="112">
        <v>0</v>
      </c>
      <c r="BY185" s="112">
        <v>0</v>
      </c>
      <c r="BZ185" s="112">
        <v>0</v>
      </c>
      <c r="CA185" s="112">
        <v>0</v>
      </c>
      <c r="CB185" s="112">
        <v>0</v>
      </c>
      <c r="CC185" s="112">
        <v>0</v>
      </c>
      <c r="CD185" s="112">
        <v>0</v>
      </c>
      <c r="CE185" s="112">
        <v>1</v>
      </c>
      <c r="CF185" s="112"/>
      <c r="CG185" s="112"/>
      <c r="CH185" s="112"/>
      <c r="CI185" s="112">
        <v>0</v>
      </c>
      <c r="CJ185" s="112">
        <v>0</v>
      </c>
      <c r="CK185" s="112">
        <v>1</v>
      </c>
      <c r="CL185" s="112">
        <v>1</v>
      </c>
      <c r="CM185" s="112">
        <v>0</v>
      </c>
      <c r="CN185" s="112">
        <v>0</v>
      </c>
      <c r="CO185" s="112">
        <v>0</v>
      </c>
      <c r="CP185" s="112">
        <v>0</v>
      </c>
      <c r="CQ185" s="112">
        <v>0</v>
      </c>
      <c r="CR185" s="112">
        <v>0</v>
      </c>
      <c r="CS185" s="112"/>
      <c r="CT185" s="112"/>
      <c r="CU185" s="112"/>
      <c r="CV185" s="112"/>
      <c r="CW185" s="112"/>
      <c r="CX185" s="112"/>
      <c r="CY185" s="112"/>
      <c r="CZ185" s="112"/>
      <c r="DA185" s="112"/>
      <c r="DB185" s="112"/>
      <c r="DC185" s="112"/>
      <c r="DD185" s="112"/>
      <c r="DE185" s="112"/>
      <c r="DF185" s="112"/>
      <c r="DG185" s="112"/>
      <c r="DH185" s="112"/>
      <c r="DI185" s="112"/>
      <c r="DJ185" s="112"/>
      <c r="DK185" s="112"/>
      <c r="DL185" s="117"/>
      <c r="DM185" s="117"/>
      <c r="DN185" s="117"/>
      <c r="DO185" s="117"/>
      <c r="DP185" s="112"/>
      <c r="DQ185" s="112"/>
      <c r="DR185" s="111"/>
      <c r="DS185" s="111"/>
      <c r="DT185" s="111"/>
      <c r="DU185" s="111"/>
      <c r="DV185" s="111"/>
      <c r="DW185" s="111"/>
      <c r="DX185" s="111"/>
      <c r="DY185" s="111"/>
      <c r="DZ185" s="111"/>
      <c r="EA185" s="111"/>
      <c r="EB185" s="111"/>
      <c r="EC185" s="111"/>
      <c r="ED185" s="111"/>
      <c r="EE185" s="111"/>
      <c r="EF185" s="111"/>
    </row>
    <row r="186" spans="1:136" s="115" customFormat="1" ht="24" customHeight="1">
      <c r="A186" s="740" t="s">
        <v>338</v>
      </c>
      <c r="B186" s="639" t="s">
        <v>259</v>
      </c>
      <c r="C186" s="419" t="s">
        <v>192</v>
      </c>
      <c r="D186" s="119"/>
      <c r="E186" s="119"/>
      <c r="F186" s="119"/>
      <c r="G186" s="119"/>
      <c r="H186" s="531"/>
      <c r="I186" s="570">
        <v>58</v>
      </c>
      <c r="J186" s="120">
        <v>16</v>
      </c>
      <c r="K186" s="191">
        <v>42</v>
      </c>
      <c r="L186" s="65">
        <v>21</v>
      </c>
      <c r="M186" s="574">
        <v>21</v>
      </c>
      <c r="N186" s="431">
        <v>42</v>
      </c>
      <c r="O186" s="452"/>
      <c r="P186" s="431"/>
      <c r="Q186" s="500"/>
      <c r="R186" s="451"/>
      <c r="S186" s="452"/>
      <c r="T186"/>
      <c r="U186" s="111"/>
      <c r="V186" s="111"/>
      <c r="W186" s="111"/>
      <c r="X186" s="111"/>
      <c r="Y186" s="111"/>
      <c r="Z186" s="111"/>
      <c r="AA186" s="111"/>
      <c r="AB186" s="111"/>
      <c r="AC186" s="111"/>
      <c r="AD186" s="111"/>
      <c r="AE186" s="111"/>
      <c r="AF186" s="111"/>
      <c r="AG186" s="111"/>
      <c r="AH186" s="111"/>
      <c r="AI186" s="111"/>
      <c r="AJ186" s="111"/>
      <c r="AK186" s="111"/>
      <c r="AL186" s="111"/>
      <c r="AM186" s="111"/>
      <c r="AN186" s="111"/>
      <c r="AO186" s="112"/>
      <c r="AP186" s="112"/>
      <c r="AQ186" s="112">
        <v>0</v>
      </c>
      <c r="AR186" s="112">
        <v>0</v>
      </c>
      <c r="AS186" s="112">
        <v>0</v>
      </c>
      <c r="AT186" s="112">
        <v>0</v>
      </c>
      <c r="AU186" s="112">
        <v>0</v>
      </c>
      <c r="AV186" s="112">
        <v>0</v>
      </c>
      <c r="AW186" s="112">
        <v>0</v>
      </c>
      <c r="AX186" s="112">
        <v>0</v>
      </c>
      <c r="AY186" s="112">
        <v>0</v>
      </c>
      <c r="AZ186" s="112">
        <v>0</v>
      </c>
      <c r="BA186" s="112">
        <v>0</v>
      </c>
      <c r="BB186" s="112">
        <v>1</v>
      </c>
      <c r="BC186" s="112">
        <v>1</v>
      </c>
      <c r="BD186" s="112">
        <v>0</v>
      </c>
      <c r="BE186" s="112">
        <v>0</v>
      </c>
      <c r="BF186" s="112">
        <v>0</v>
      </c>
      <c r="BG186" s="112">
        <v>0</v>
      </c>
      <c r="BH186" s="112">
        <v>0</v>
      </c>
      <c r="BI186" s="112">
        <v>0</v>
      </c>
      <c r="BJ186" s="112">
        <v>0</v>
      </c>
      <c r="BK186" s="112">
        <v>0</v>
      </c>
      <c r="BL186" s="112">
        <v>0</v>
      </c>
      <c r="BM186" s="112">
        <v>0</v>
      </c>
      <c r="BN186" s="112">
        <v>0</v>
      </c>
      <c r="BO186" s="112">
        <v>0</v>
      </c>
      <c r="BP186" s="112">
        <v>0</v>
      </c>
      <c r="BQ186" s="112">
        <v>0</v>
      </c>
      <c r="BR186" s="112">
        <v>0</v>
      </c>
      <c r="BS186" s="112">
        <v>0</v>
      </c>
      <c r="BT186" s="112">
        <v>0</v>
      </c>
      <c r="BU186" s="112">
        <v>0</v>
      </c>
      <c r="BV186" s="112">
        <v>0</v>
      </c>
      <c r="BW186" s="112">
        <v>0</v>
      </c>
      <c r="BX186" s="112">
        <v>0</v>
      </c>
      <c r="BY186" s="112">
        <v>0</v>
      </c>
      <c r="BZ186" s="112">
        <v>0</v>
      </c>
      <c r="CA186" s="112">
        <v>0</v>
      </c>
      <c r="CB186" s="112">
        <v>0</v>
      </c>
      <c r="CC186" s="112">
        <v>0</v>
      </c>
      <c r="CD186" s="112">
        <v>0</v>
      </c>
      <c r="CE186" s="112">
        <v>1</v>
      </c>
      <c r="CF186" s="112"/>
      <c r="CG186" s="112"/>
      <c r="CH186" s="112"/>
      <c r="CI186" s="112">
        <v>0</v>
      </c>
      <c r="CJ186" s="112">
        <v>0</v>
      </c>
      <c r="CK186" s="112">
        <v>1</v>
      </c>
      <c r="CL186" s="112">
        <v>1</v>
      </c>
      <c r="CM186" s="112">
        <v>0</v>
      </c>
      <c r="CN186" s="112">
        <v>0</v>
      </c>
      <c r="CO186" s="112">
        <v>0</v>
      </c>
      <c r="CP186" s="112">
        <v>0</v>
      </c>
      <c r="CQ186" s="112">
        <v>0</v>
      </c>
      <c r="CR186" s="112">
        <v>0</v>
      </c>
      <c r="CS186" s="112"/>
      <c r="CT186" s="112"/>
      <c r="CU186" s="112"/>
      <c r="CV186" s="112"/>
      <c r="CW186" s="112"/>
      <c r="CX186" s="112"/>
      <c r="CY186" s="112"/>
      <c r="CZ186" s="112"/>
      <c r="DA186" s="112"/>
      <c r="DB186" s="112"/>
      <c r="DC186" s="112"/>
      <c r="DD186" s="112"/>
      <c r="DE186" s="112"/>
      <c r="DF186" s="112"/>
      <c r="DG186" s="112"/>
      <c r="DH186" s="112"/>
      <c r="DI186" s="112"/>
      <c r="DJ186" s="112"/>
      <c r="DK186" s="112"/>
      <c r="DL186" s="117"/>
      <c r="DM186" s="117"/>
      <c r="DN186" s="117"/>
      <c r="DO186" s="117"/>
      <c r="DP186" s="112"/>
      <c r="DQ186" s="112"/>
      <c r="DR186" s="111"/>
      <c r="DS186" s="111"/>
      <c r="DT186" s="111"/>
      <c r="DU186" s="111"/>
      <c r="DV186" s="111"/>
      <c r="DW186" s="111"/>
      <c r="DX186" s="111"/>
      <c r="DY186" s="111"/>
      <c r="DZ186" s="111"/>
      <c r="EA186" s="111"/>
      <c r="EB186" s="111"/>
      <c r="EC186" s="111"/>
      <c r="ED186" s="111"/>
      <c r="EE186" s="111"/>
      <c r="EF186" s="111"/>
    </row>
    <row r="187" spans="1:136" s="115" customFormat="1" ht="24">
      <c r="A187" s="740" t="s">
        <v>339</v>
      </c>
      <c r="B187" s="639" t="s">
        <v>260</v>
      </c>
      <c r="C187" s="419" t="s">
        <v>192</v>
      </c>
      <c r="D187" s="119"/>
      <c r="E187" s="119"/>
      <c r="F187" s="119"/>
      <c r="G187" s="119"/>
      <c r="H187" s="531"/>
      <c r="I187" s="570">
        <f>SUM(K187*1.5)</f>
        <v>63</v>
      </c>
      <c r="J187" s="120">
        <f>SUM(K187/2)</f>
        <v>21</v>
      </c>
      <c r="K187" s="191">
        <v>42</v>
      </c>
      <c r="L187" s="65">
        <f>K187-M187</f>
        <v>25</v>
      </c>
      <c r="M187" s="574">
        <v>17</v>
      </c>
      <c r="N187" s="431">
        <v>42</v>
      </c>
      <c r="O187" s="452"/>
      <c r="P187" s="431"/>
      <c r="Q187" s="500"/>
      <c r="R187" s="451"/>
      <c r="S187" s="452"/>
      <c r="T187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111"/>
      <c r="AL187" s="111"/>
      <c r="AM187" s="111"/>
      <c r="AN187" s="111"/>
      <c r="AO187" s="112"/>
      <c r="AP187" s="112"/>
      <c r="AQ187" s="112">
        <v>0</v>
      </c>
      <c r="AR187" s="112">
        <v>0</v>
      </c>
      <c r="AS187" s="112">
        <v>0</v>
      </c>
      <c r="AT187" s="112">
        <v>0</v>
      </c>
      <c r="AU187" s="112">
        <v>0</v>
      </c>
      <c r="AV187" s="112">
        <v>0</v>
      </c>
      <c r="AW187" s="112">
        <v>0</v>
      </c>
      <c r="AX187" s="112">
        <v>0</v>
      </c>
      <c r="AY187" s="112">
        <v>0</v>
      </c>
      <c r="AZ187" s="112">
        <v>0</v>
      </c>
      <c r="BA187" s="112">
        <v>0</v>
      </c>
      <c r="BB187" s="112">
        <v>0</v>
      </c>
      <c r="BC187" s="112">
        <v>0</v>
      </c>
      <c r="BD187" s="112">
        <v>0</v>
      </c>
      <c r="BE187" s="112">
        <v>0</v>
      </c>
      <c r="BF187" s="112">
        <v>0</v>
      </c>
      <c r="BG187" s="112">
        <v>0</v>
      </c>
      <c r="BH187" s="112">
        <v>0</v>
      </c>
      <c r="BI187" s="112">
        <v>1</v>
      </c>
      <c r="BJ187" s="112">
        <v>0</v>
      </c>
      <c r="BK187" s="112">
        <v>1</v>
      </c>
      <c r="BL187" s="112">
        <v>0</v>
      </c>
      <c r="BM187" s="112">
        <v>0</v>
      </c>
      <c r="BN187" s="112">
        <v>0</v>
      </c>
      <c r="BO187" s="112">
        <v>0</v>
      </c>
      <c r="BP187" s="112">
        <v>0</v>
      </c>
      <c r="BQ187" s="112">
        <v>0</v>
      </c>
      <c r="BR187" s="112">
        <v>0</v>
      </c>
      <c r="BS187" s="112">
        <v>0</v>
      </c>
      <c r="BT187" s="112">
        <v>0</v>
      </c>
      <c r="BU187" s="112">
        <v>0</v>
      </c>
      <c r="BV187" s="112">
        <v>0</v>
      </c>
      <c r="BW187" s="112">
        <v>0</v>
      </c>
      <c r="BX187" s="112">
        <v>0</v>
      </c>
      <c r="BY187" s="112">
        <v>0</v>
      </c>
      <c r="BZ187" s="112">
        <v>0</v>
      </c>
      <c r="CA187" s="112">
        <v>0</v>
      </c>
      <c r="CB187" s="112">
        <v>0</v>
      </c>
      <c r="CC187" s="112">
        <v>0</v>
      </c>
      <c r="CD187" s="112">
        <v>0</v>
      </c>
      <c r="CE187" s="112">
        <v>1</v>
      </c>
      <c r="CF187" s="112"/>
      <c r="CG187" s="112"/>
      <c r="CH187" s="112"/>
      <c r="CI187" s="112">
        <v>0</v>
      </c>
      <c r="CJ187" s="112">
        <v>0</v>
      </c>
      <c r="CK187" s="112">
        <v>0</v>
      </c>
      <c r="CL187" s="112">
        <v>0</v>
      </c>
      <c r="CM187" s="112">
        <v>1</v>
      </c>
      <c r="CN187" s="112">
        <v>1</v>
      </c>
      <c r="CO187" s="112">
        <v>0</v>
      </c>
      <c r="CP187" s="112">
        <v>0</v>
      </c>
      <c r="CQ187" s="112">
        <v>0</v>
      </c>
      <c r="CR187" s="112">
        <v>0</v>
      </c>
      <c r="CS187" s="112"/>
      <c r="CT187" s="112"/>
      <c r="CU187" s="112"/>
      <c r="CV187" s="112"/>
      <c r="CW187" s="112"/>
      <c r="CX187" s="112"/>
      <c r="CY187" s="112"/>
      <c r="CZ187" s="112"/>
      <c r="DA187" s="112"/>
      <c r="DB187" s="112"/>
      <c r="DC187" s="112"/>
      <c r="DD187" s="112"/>
      <c r="DE187" s="112"/>
      <c r="DF187" s="112"/>
      <c r="DG187" s="112"/>
      <c r="DH187" s="112"/>
      <c r="DI187" s="112"/>
      <c r="DJ187" s="112"/>
      <c r="DK187" s="112"/>
      <c r="DL187" s="117"/>
      <c r="DM187" s="117"/>
      <c r="DN187" s="117"/>
      <c r="DO187" s="117"/>
      <c r="DP187" s="112"/>
      <c r="DQ187" s="112"/>
      <c r="DR187" s="111"/>
      <c r="DS187" s="111"/>
      <c r="DT187" s="111"/>
      <c r="DU187" s="111"/>
      <c r="DV187" s="111"/>
      <c r="DW187" s="111"/>
      <c r="DX187" s="111"/>
      <c r="DY187" s="111"/>
      <c r="DZ187" s="111"/>
      <c r="EA187" s="111"/>
      <c r="EB187" s="111"/>
      <c r="EC187" s="111"/>
      <c r="ED187" s="111"/>
      <c r="EE187" s="111"/>
      <c r="EF187" s="111"/>
    </row>
    <row r="188" spans="1:136" s="115" customFormat="1" ht="13.5" customHeight="1">
      <c r="A188" s="740" t="s">
        <v>340</v>
      </c>
      <c r="B188" s="639" t="s">
        <v>245</v>
      </c>
      <c r="C188" s="613"/>
      <c r="D188" s="357"/>
      <c r="E188" s="358"/>
      <c r="F188" s="359"/>
      <c r="G188" s="161" t="s">
        <v>191</v>
      </c>
      <c r="H188" s="539"/>
      <c r="I188" s="570">
        <f>SUM(K188*1.5)</f>
        <v>57</v>
      </c>
      <c r="J188" s="120">
        <f>SUM(I188-K188)</f>
        <v>19</v>
      </c>
      <c r="K188" s="191">
        <v>38</v>
      </c>
      <c r="L188" s="65">
        <v>32</v>
      </c>
      <c r="M188" s="574">
        <v>6</v>
      </c>
      <c r="N188" s="431"/>
      <c r="O188" s="452"/>
      <c r="P188" s="431"/>
      <c r="Q188" s="500"/>
      <c r="R188" s="451">
        <v>38</v>
      </c>
      <c r="S188" s="452"/>
      <c r="T188"/>
      <c r="U188" s="111"/>
      <c r="V188" s="111"/>
      <c r="W188" s="111"/>
      <c r="X188" s="111"/>
      <c r="Y188" s="111"/>
      <c r="Z188" s="111"/>
      <c r="AA188" s="111"/>
      <c r="AB188" s="111"/>
      <c r="AC188" s="111"/>
      <c r="AD188" s="111"/>
      <c r="AE188" s="111"/>
      <c r="AF188" s="111"/>
      <c r="AG188" s="111"/>
      <c r="AH188" s="111"/>
      <c r="AI188" s="111"/>
      <c r="AJ188" s="111"/>
      <c r="AK188" s="111"/>
      <c r="AL188" s="111"/>
      <c r="AM188" s="111"/>
      <c r="AN188" s="111"/>
      <c r="AO188" s="112"/>
      <c r="AP188" s="112"/>
      <c r="AQ188" s="112">
        <v>0</v>
      </c>
      <c r="AR188" s="112">
        <v>0</v>
      </c>
      <c r="AS188" s="112">
        <v>0</v>
      </c>
      <c r="AT188" s="112">
        <v>0</v>
      </c>
      <c r="AU188" s="112">
        <v>0</v>
      </c>
      <c r="AV188" s="112">
        <v>0</v>
      </c>
      <c r="AW188" s="112">
        <v>0</v>
      </c>
      <c r="AX188" s="112">
        <v>0</v>
      </c>
      <c r="AY188" s="112">
        <v>0</v>
      </c>
      <c r="AZ188" s="112">
        <v>0</v>
      </c>
      <c r="BA188" s="112">
        <v>0</v>
      </c>
      <c r="BB188" s="112">
        <v>0</v>
      </c>
      <c r="BC188" s="112">
        <v>0</v>
      </c>
      <c r="BD188" s="112">
        <v>0</v>
      </c>
      <c r="BE188" s="112">
        <v>0</v>
      </c>
      <c r="BF188" s="112">
        <v>0</v>
      </c>
      <c r="BG188" s="112">
        <v>0</v>
      </c>
      <c r="BH188" s="112">
        <v>0</v>
      </c>
      <c r="BI188" s="112">
        <v>0</v>
      </c>
      <c r="BJ188" s="112">
        <v>0</v>
      </c>
      <c r="BK188" s="112">
        <v>0</v>
      </c>
      <c r="BL188" s="112">
        <v>0</v>
      </c>
      <c r="BM188" s="112">
        <v>0</v>
      </c>
      <c r="BN188" s="112">
        <v>1</v>
      </c>
      <c r="BO188" s="112">
        <v>0</v>
      </c>
      <c r="BP188" s="112">
        <v>0</v>
      </c>
      <c r="BQ188" s="112">
        <v>0</v>
      </c>
      <c r="BR188" s="112">
        <v>0</v>
      </c>
      <c r="BS188" s="112">
        <v>0</v>
      </c>
      <c r="BT188" s="112">
        <v>0</v>
      </c>
      <c r="BU188" s="112">
        <v>0</v>
      </c>
      <c r="BV188" s="112">
        <v>0</v>
      </c>
      <c r="BW188" s="112">
        <v>0</v>
      </c>
      <c r="BX188" s="112">
        <v>0</v>
      </c>
      <c r="BY188" s="112">
        <v>0</v>
      </c>
      <c r="BZ188" s="112">
        <v>0</v>
      </c>
      <c r="CA188" s="112">
        <v>0</v>
      </c>
      <c r="CB188" s="112">
        <v>0</v>
      </c>
      <c r="CC188" s="112">
        <v>0</v>
      </c>
      <c r="CD188" s="112">
        <v>0</v>
      </c>
      <c r="CE188" s="112">
        <v>1</v>
      </c>
      <c r="CF188" s="112"/>
      <c r="CG188" s="112"/>
      <c r="CH188" s="112"/>
      <c r="CI188" s="112">
        <v>0</v>
      </c>
      <c r="CJ188" s="112">
        <v>0</v>
      </c>
      <c r="CK188" s="112">
        <v>0</v>
      </c>
      <c r="CL188" s="112">
        <v>0</v>
      </c>
      <c r="CM188" s="112">
        <v>0</v>
      </c>
      <c r="CN188" s="112">
        <v>1</v>
      </c>
      <c r="CO188" s="112">
        <v>0</v>
      </c>
      <c r="CP188" s="112">
        <v>0</v>
      </c>
      <c r="CQ188" s="112">
        <v>0</v>
      </c>
      <c r="CR188" s="112">
        <v>0</v>
      </c>
      <c r="CS188" s="112"/>
      <c r="CT188" s="112"/>
      <c r="CU188" s="112"/>
      <c r="CV188" s="112"/>
      <c r="CW188" s="112"/>
      <c r="CX188" s="112"/>
      <c r="CY188" s="112"/>
      <c r="CZ188" s="112"/>
      <c r="DA188" s="112"/>
      <c r="DB188" s="112"/>
      <c r="DC188" s="112"/>
      <c r="DD188" s="112"/>
      <c r="DE188" s="112"/>
      <c r="DF188" s="112"/>
      <c r="DG188" s="112"/>
      <c r="DH188" s="112"/>
      <c r="DI188" s="112"/>
      <c r="DJ188" s="112"/>
      <c r="DK188" s="112"/>
      <c r="DL188" s="117"/>
      <c r="DM188" s="117"/>
      <c r="DN188" s="117"/>
      <c r="DO188" s="117"/>
      <c r="DP188" s="112"/>
      <c r="DQ188" s="112"/>
      <c r="DR188" s="111"/>
      <c r="DS188" s="111"/>
      <c r="DT188" s="111"/>
      <c r="DU188" s="111"/>
      <c r="DV188" s="111"/>
      <c r="DW188" s="111"/>
      <c r="DX188" s="111"/>
      <c r="DY188" s="111"/>
      <c r="DZ188" s="111"/>
      <c r="EA188" s="111"/>
      <c r="EB188" s="111"/>
      <c r="EC188" s="111"/>
      <c r="ED188" s="111"/>
      <c r="EE188" s="111"/>
      <c r="EF188" s="111"/>
    </row>
    <row r="189" spans="1:136" s="115" customFormat="1" ht="12.75">
      <c r="A189" s="740" t="s">
        <v>341</v>
      </c>
      <c r="B189" s="639" t="s">
        <v>45</v>
      </c>
      <c r="C189" s="614"/>
      <c r="D189" s="166"/>
      <c r="E189" s="119"/>
      <c r="F189" s="151" t="s">
        <v>192</v>
      </c>
      <c r="G189" s="119"/>
      <c r="H189" s="531"/>
      <c r="I189" s="570">
        <f>K189*1.5</f>
        <v>48</v>
      </c>
      <c r="J189" s="120">
        <f>I189-K189</f>
        <v>16</v>
      </c>
      <c r="K189" s="191">
        <v>32</v>
      </c>
      <c r="L189" s="65">
        <v>16</v>
      </c>
      <c r="M189" s="574">
        <v>16</v>
      </c>
      <c r="N189" s="431"/>
      <c r="O189" s="452"/>
      <c r="P189" s="431"/>
      <c r="Q189" s="500">
        <v>32</v>
      </c>
      <c r="R189" s="451"/>
      <c r="S189" s="452"/>
      <c r="T189"/>
      <c r="U189" s="230"/>
      <c r="V189" s="111"/>
      <c r="W189" s="111"/>
      <c r="X189" s="111"/>
      <c r="Y189" s="111"/>
      <c r="Z189" s="111"/>
      <c r="AA189" s="111"/>
      <c r="AB189" s="111"/>
      <c r="AC189" s="111"/>
      <c r="AD189" s="111"/>
      <c r="AE189" s="111"/>
      <c r="AF189" s="111"/>
      <c r="AG189" s="111"/>
      <c r="AH189" s="111"/>
      <c r="AI189" s="111"/>
      <c r="AJ189" s="111"/>
      <c r="AK189" s="111"/>
      <c r="AL189" s="111"/>
      <c r="AM189" s="111"/>
      <c r="AN189" s="111"/>
      <c r="AO189" s="112"/>
      <c r="AP189" s="112"/>
      <c r="AQ189" s="112"/>
      <c r="AR189" s="112"/>
      <c r="AS189" s="112"/>
      <c r="AT189" s="112"/>
      <c r="AU189" s="112"/>
      <c r="AV189" s="112"/>
      <c r="AW189" s="112"/>
      <c r="AX189" s="112"/>
      <c r="AY189" s="112"/>
      <c r="AZ189" s="112"/>
      <c r="BA189" s="112"/>
      <c r="BB189" s="112"/>
      <c r="BC189" s="112"/>
      <c r="BD189" s="112"/>
      <c r="BE189" s="112"/>
      <c r="BF189" s="112"/>
      <c r="BG189" s="112"/>
      <c r="BH189" s="112"/>
      <c r="BI189" s="112"/>
      <c r="BJ189" s="112"/>
      <c r="BK189" s="112"/>
      <c r="BL189" s="112"/>
      <c r="BM189" s="112"/>
      <c r="BN189" s="112"/>
      <c r="BO189" s="112"/>
      <c r="BP189" s="112"/>
      <c r="BQ189" s="112"/>
      <c r="BR189" s="112"/>
      <c r="BS189" s="112"/>
      <c r="BT189" s="112"/>
      <c r="BU189" s="112"/>
      <c r="BV189" s="112"/>
      <c r="BW189" s="112"/>
      <c r="BX189" s="112"/>
      <c r="BY189" s="112"/>
      <c r="BZ189" s="112"/>
      <c r="CA189" s="112"/>
      <c r="CB189" s="112"/>
      <c r="CC189" s="112"/>
      <c r="CD189" s="112"/>
      <c r="CE189" s="112"/>
      <c r="CF189" s="112"/>
      <c r="CG189" s="112"/>
      <c r="CH189" s="112"/>
      <c r="CI189" s="112"/>
      <c r="CJ189" s="112"/>
      <c r="CK189" s="112"/>
      <c r="CL189" s="112"/>
      <c r="CM189" s="112"/>
      <c r="CN189" s="112"/>
      <c r="CO189" s="112"/>
      <c r="CP189" s="112"/>
      <c r="CQ189" s="112"/>
      <c r="CR189" s="112"/>
      <c r="CS189" s="112"/>
      <c r="CT189" s="112"/>
      <c r="CU189" s="112"/>
      <c r="CV189" s="112"/>
      <c r="CW189" s="112"/>
      <c r="CX189" s="112"/>
      <c r="CY189" s="112"/>
      <c r="CZ189" s="112"/>
      <c r="DA189" s="112"/>
      <c r="DB189" s="112"/>
      <c r="DC189" s="112"/>
      <c r="DD189" s="112"/>
      <c r="DE189" s="112"/>
      <c r="DF189" s="112"/>
      <c r="DG189" s="112"/>
      <c r="DH189" s="112"/>
      <c r="DI189" s="112"/>
      <c r="DJ189" s="112"/>
      <c r="DK189" s="112"/>
      <c r="DL189" s="117"/>
      <c r="DM189" s="117"/>
      <c r="DN189" s="117"/>
      <c r="DO189" s="117"/>
      <c r="DP189" s="112"/>
      <c r="DQ189" s="112"/>
      <c r="DR189" s="111"/>
      <c r="DS189" s="111"/>
      <c r="DT189" s="111"/>
      <c r="DU189" s="111"/>
      <c r="DV189" s="111"/>
      <c r="DW189" s="111"/>
      <c r="DX189" s="111"/>
      <c r="DY189" s="111"/>
      <c r="DZ189" s="111"/>
      <c r="EA189" s="111"/>
      <c r="EB189" s="111"/>
      <c r="EC189" s="111"/>
      <c r="ED189" s="111"/>
      <c r="EE189" s="111"/>
      <c r="EF189" s="111"/>
    </row>
    <row r="190" spans="1:136" s="115" customFormat="1" ht="12.75" customHeight="1" hidden="1">
      <c r="A190" s="655"/>
      <c r="B190" s="656"/>
      <c r="C190" s="604"/>
      <c r="D190" s="118"/>
      <c r="E190" s="119"/>
      <c r="F190" s="119"/>
      <c r="G190" s="119"/>
      <c r="H190" s="531"/>
      <c r="I190" s="570"/>
      <c r="J190" s="120"/>
      <c r="K190" s="191"/>
      <c r="L190" s="65"/>
      <c r="M190" s="574"/>
      <c r="N190" s="431"/>
      <c r="O190" s="452"/>
      <c r="P190" s="431"/>
      <c r="Q190" s="500"/>
      <c r="R190" s="451"/>
      <c r="S190" s="452"/>
      <c r="T190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11"/>
      <c r="AK190" s="111"/>
      <c r="AL190" s="111"/>
      <c r="AM190" s="111"/>
      <c r="AN190" s="111"/>
      <c r="AO190" s="112"/>
      <c r="AP190" s="112"/>
      <c r="AQ190" s="112"/>
      <c r="AR190" s="112"/>
      <c r="AS190" s="112"/>
      <c r="AT190" s="112"/>
      <c r="AU190" s="112"/>
      <c r="AV190" s="112"/>
      <c r="AW190" s="112"/>
      <c r="AX190" s="112"/>
      <c r="AY190" s="112"/>
      <c r="AZ190" s="112"/>
      <c r="BA190" s="112"/>
      <c r="BB190" s="112"/>
      <c r="BC190" s="112"/>
      <c r="BD190" s="112"/>
      <c r="BE190" s="112"/>
      <c r="BF190" s="112"/>
      <c r="BG190" s="112"/>
      <c r="BH190" s="112"/>
      <c r="BI190" s="112"/>
      <c r="BJ190" s="112"/>
      <c r="BK190" s="112"/>
      <c r="BL190" s="112"/>
      <c r="BM190" s="112"/>
      <c r="BN190" s="112"/>
      <c r="BO190" s="112"/>
      <c r="BP190" s="112"/>
      <c r="BQ190" s="112"/>
      <c r="BR190" s="112"/>
      <c r="BS190" s="112"/>
      <c r="BT190" s="112"/>
      <c r="BU190" s="112"/>
      <c r="BV190" s="112"/>
      <c r="BW190" s="112"/>
      <c r="BX190" s="112"/>
      <c r="BY190" s="112"/>
      <c r="BZ190" s="112"/>
      <c r="CA190" s="112"/>
      <c r="CB190" s="112"/>
      <c r="CC190" s="112"/>
      <c r="CD190" s="112"/>
      <c r="CE190" s="112"/>
      <c r="CF190" s="112"/>
      <c r="CG190" s="112"/>
      <c r="CH190" s="112"/>
      <c r="CI190" s="112"/>
      <c r="CJ190" s="112"/>
      <c r="CK190" s="112"/>
      <c r="CL190" s="112"/>
      <c r="CM190" s="112"/>
      <c r="CN190" s="112"/>
      <c r="CO190" s="112"/>
      <c r="CP190" s="112"/>
      <c r="CQ190" s="112"/>
      <c r="CR190" s="112"/>
      <c r="CS190" s="112"/>
      <c r="CT190" s="112"/>
      <c r="CU190" s="112"/>
      <c r="CV190" s="112"/>
      <c r="CW190" s="112"/>
      <c r="CX190" s="112"/>
      <c r="CY190" s="112"/>
      <c r="CZ190" s="112"/>
      <c r="DA190" s="112"/>
      <c r="DB190" s="112"/>
      <c r="DC190" s="112"/>
      <c r="DD190" s="112"/>
      <c r="DE190" s="112"/>
      <c r="DF190" s="112"/>
      <c r="DG190" s="112"/>
      <c r="DH190" s="112"/>
      <c r="DI190" s="112"/>
      <c r="DJ190" s="112"/>
      <c r="DK190" s="112"/>
      <c r="DL190" s="117"/>
      <c r="DM190" s="117"/>
      <c r="DN190" s="117"/>
      <c r="DO190" s="117"/>
      <c r="DP190" s="112"/>
      <c r="DQ190" s="112"/>
      <c r="DR190" s="111"/>
      <c r="DS190" s="111"/>
      <c r="DT190" s="111"/>
      <c r="DU190" s="111"/>
      <c r="DV190" s="111"/>
      <c r="DW190" s="111"/>
      <c r="DX190" s="111"/>
      <c r="DY190" s="111"/>
      <c r="DZ190" s="111"/>
      <c r="EA190" s="111"/>
      <c r="EB190" s="111"/>
      <c r="EC190" s="111"/>
      <c r="ED190" s="111"/>
      <c r="EE190" s="111"/>
      <c r="EF190" s="111"/>
    </row>
    <row r="191" spans="1:136" s="115" customFormat="1" ht="15.75" customHeight="1" hidden="1">
      <c r="A191" s="655"/>
      <c r="B191" s="671"/>
      <c r="C191" s="614"/>
      <c r="D191" s="166"/>
      <c r="E191" s="119"/>
      <c r="F191" s="119"/>
      <c r="G191" s="119"/>
      <c r="H191" s="531"/>
      <c r="I191" s="570"/>
      <c r="J191" s="120"/>
      <c r="K191" s="191"/>
      <c r="L191" s="65"/>
      <c r="M191" s="574"/>
      <c r="N191" s="431"/>
      <c r="O191" s="452"/>
      <c r="P191" s="431"/>
      <c r="Q191" s="500"/>
      <c r="R191" s="451"/>
      <c r="S191" s="452"/>
      <c r="T191"/>
      <c r="U191" s="111"/>
      <c r="V191" s="111"/>
      <c r="W191" s="111"/>
      <c r="X191" s="111"/>
      <c r="Y191" s="111"/>
      <c r="Z191" s="111"/>
      <c r="AA191" s="111"/>
      <c r="AB191" s="111"/>
      <c r="AC191" s="111"/>
      <c r="AD191" s="111"/>
      <c r="AE191" s="111"/>
      <c r="AF191" s="111"/>
      <c r="AG191" s="111"/>
      <c r="AH191" s="111"/>
      <c r="AI191" s="111"/>
      <c r="AJ191" s="111"/>
      <c r="AK191" s="111"/>
      <c r="AL191" s="111"/>
      <c r="AM191" s="111"/>
      <c r="AN191" s="111"/>
      <c r="AO191" s="112"/>
      <c r="AP191" s="112"/>
      <c r="AQ191" s="112"/>
      <c r="AR191" s="112"/>
      <c r="AS191" s="112"/>
      <c r="AT191" s="112"/>
      <c r="AU191" s="112"/>
      <c r="AV191" s="112"/>
      <c r="AW191" s="112"/>
      <c r="AX191" s="112"/>
      <c r="AY191" s="112"/>
      <c r="AZ191" s="112"/>
      <c r="BA191" s="112"/>
      <c r="BB191" s="112"/>
      <c r="BC191" s="112"/>
      <c r="BD191" s="112"/>
      <c r="BE191" s="112"/>
      <c r="BF191" s="112"/>
      <c r="BG191" s="112"/>
      <c r="BH191" s="112"/>
      <c r="BI191" s="112"/>
      <c r="BJ191" s="112"/>
      <c r="BK191" s="112"/>
      <c r="BL191" s="112"/>
      <c r="BM191" s="112"/>
      <c r="BN191" s="112"/>
      <c r="BO191" s="112"/>
      <c r="BP191" s="112"/>
      <c r="BQ191" s="112"/>
      <c r="BR191" s="112"/>
      <c r="BS191" s="112"/>
      <c r="BT191" s="112"/>
      <c r="BU191" s="112"/>
      <c r="BV191" s="112"/>
      <c r="BW191" s="112"/>
      <c r="BX191" s="112"/>
      <c r="BY191" s="112"/>
      <c r="BZ191" s="112"/>
      <c r="CA191" s="112"/>
      <c r="CB191" s="112"/>
      <c r="CC191" s="112"/>
      <c r="CD191" s="112"/>
      <c r="CE191" s="112"/>
      <c r="CF191" s="112"/>
      <c r="CG191" s="112"/>
      <c r="CH191" s="112"/>
      <c r="CI191" s="112"/>
      <c r="CJ191" s="112"/>
      <c r="CK191" s="112"/>
      <c r="CL191" s="112"/>
      <c r="CM191" s="112"/>
      <c r="CN191" s="112"/>
      <c r="CO191" s="112"/>
      <c r="CP191" s="112"/>
      <c r="CQ191" s="112"/>
      <c r="CR191" s="112"/>
      <c r="CS191" s="112"/>
      <c r="CT191" s="112"/>
      <c r="CU191" s="112"/>
      <c r="CV191" s="112"/>
      <c r="CW191" s="112"/>
      <c r="CX191" s="112"/>
      <c r="CY191" s="112"/>
      <c r="CZ191" s="112"/>
      <c r="DA191" s="112"/>
      <c r="DB191" s="112"/>
      <c r="DC191" s="112"/>
      <c r="DD191" s="112"/>
      <c r="DE191" s="112"/>
      <c r="DF191" s="112"/>
      <c r="DG191" s="112"/>
      <c r="DH191" s="112"/>
      <c r="DI191" s="112"/>
      <c r="DJ191" s="112"/>
      <c r="DK191" s="112"/>
      <c r="DL191" s="117"/>
      <c r="DM191" s="117"/>
      <c r="DN191" s="117"/>
      <c r="DO191" s="117"/>
      <c r="DP191" s="112"/>
      <c r="DQ191" s="112"/>
      <c r="DR191" s="111"/>
      <c r="DS191" s="111"/>
      <c r="DT191" s="111"/>
      <c r="DU191" s="111"/>
      <c r="DV191" s="111"/>
      <c r="DW191" s="111"/>
      <c r="DX191" s="111"/>
      <c r="DY191" s="111"/>
      <c r="DZ191" s="111"/>
      <c r="EA191" s="111"/>
      <c r="EB191" s="111"/>
      <c r="EC191" s="111"/>
      <c r="ED191" s="111"/>
      <c r="EE191" s="111"/>
      <c r="EF191" s="111"/>
    </row>
    <row r="192" spans="1:136" s="115" customFormat="1" ht="12.75" customHeight="1" hidden="1">
      <c r="A192" s="655"/>
      <c r="B192" s="669"/>
      <c r="C192" s="615"/>
      <c r="D192" s="164"/>
      <c r="E192" s="119"/>
      <c r="F192" s="119"/>
      <c r="G192" s="119"/>
      <c r="H192" s="531"/>
      <c r="I192" s="570"/>
      <c r="J192" s="120"/>
      <c r="K192" s="191"/>
      <c r="L192" s="65"/>
      <c r="M192" s="574"/>
      <c r="N192" s="431"/>
      <c r="O192" s="452"/>
      <c r="P192" s="431"/>
      <c r="Q192" s="500"/>
      <c r="R192" s="451"/>
      <c r="S192" s="452"/>
      <c r="T192"/>
      <c r="U192" s="111"/>
      <c r="V192" s="111"/>
      <c r="W192" s="111"/>
      <c r="X192" s="111"/>
      <c r="Y192" s="111"/>
      <c r="Z192" s="111"/>
      <c r="AA192" s="111"/>
      <c r="AB192" s="111"/>
      <c r="AC192" s="111"/>
      <c r="AD192" s="111"/>
      <c r="AE192" s="111"/>
      <c r="AF192" s="111"/>
      <c r="AG192" s="111"/>
      <c r="AH192" s="111"/>
      <c r="AI192" s="111"/>
      <c r="AJ192" s="111"/>
      <c r="AK192" s="111"/>
      <c r="AL192" s="111"/>
      <c r="AM192" s="111"/>
      <c r="AN192" s="111"/>
      <c r="AO192" s="112"/>
      <c r="AP192" s="112"/>
      <c r="AQ192" s="112"/>
      <c r="AR192" s="112"/>
      <c r="AS192" s="112"/>
      <c r="AT192" s="112"/>
      <c r="AU192" s="112"/>
      <c r="AV192" s="112"/>
      <c r="AW192" s="112"/>
      <c r="AX192" s="112"/>
      <c r="AY192" s="112"/>
      <c r="AZ192" s="112"/>
      <c r="BA192" s="112"/>
      <c r="BB192" s="112"/>
      <c r="BC192" s="112"/>
      <c r="BD192" s="112"/>
      <c r="BE192" s="112"/>
      <c r="BF192" s="112"/>
      <c r="BG192" s="112"/>
      <c r="BH192" s="112"/>
      <c r="BI192" s="112"/>
      <c r="BJ192" s="112"/>
      <c r="BK192" s="112"/>
      <c r="BL192" s="112"/>
      <c r="BM192" s="112"/>
      <c r="BN192" s="112"/>
      <c r="BO192" s="112"/>
      <c r="BP192" s="112"/>
      <c r="BQ192" s="112"/>
      <c r="BR192" s="112"/>
      <c r="BS192" s="112"/>
      <c r="BT192" s="112"/>
      <c r="BU192" s="112"/>
      <c r="BV192" s="112"/>
      <c r="BW192" s="112"/>
      <c r="BX192" s="112"/>
      <c r="BY192" s="112"/>
      <c r="BZ192" s="112"/>
      <c r="CA192" s="112"/>
      <c r="CB192" s="112"/>
      <c r="CC192" s="112"/>
      <c r="CD192" s="112"/>
      <c r="CE192" s="112"/>
      <c r="CF192" s="112"/>
      <c r="CG192" s="112"/>
      <c r="CH192" s="112"/>
      <c r="CI192" s="112"/>
      <c r="CJ192" s="112"/>
      <c r="CK192" s="112"/>
      <c r="CL192" s="112"/>
      <c r="CM192" s="112"/>
      <c r="CN192" s="112"/>
      <c r="CO192" s="112"/>
      <c r="CP192" s="112"/>
      <c r="CQ192" s="112"/>
      <c r="CR192" s="112"/>
      <c r="CS192" s="112"/>
      <c r="CT192" s="112"/>
      <c r="CU192" s="112"/>
      <c r="CV192" s="112"/>
      <c r="CW192" s="112"/>
      <c r="CX192" s="112"/>
      <c r="CY192" s="112"/>
      <c r="CZ192" s="112"/>
      <c r="DA192" s="112"/>
      <c r="DB192" s="112"/>
      <c r="DC192" s="112"/>
      <c r="DD192" s="112"/>
      <c r="DE192" s="112"/>
      <c r="DF192" s="112"/>
      <c r="DG192" s="112"/>
      <c r="DH192" s="112"/>
      <c r="DI192" s="112"/>
      <c r="DJ192" s="112"/>
      <c r="DK192" s="112"/>
      <c r="DL192" s="117"/>
      <c r="DM192" s="117"/>
      <c r="DN192" s="117"/>
      <c r="DO192" s="117"/>
      <c r="DP192" s="112"/>
      <c r="DQ192" s="112"/>
      <c r="DR192" s="111"/>
      <c r="DS192" s="111"/>
      <c r="DT192" s="111"/>
      <c r="DU192" s="111"/>
      <c r="DV192" s="111"/>
      <c r="DW192" s="111"/>
      <c r="DX192" s="111"/>
      <c r="DY192" s="111"/>
      <c r="DZ192" s="111"/>
      <c r="EA192" s="111"/>
      <c r="EB192" s="111"/>
      <c r="EC192" s="111"/>
      <c r="ED192" s="111"/>
      <c r="EE192" s="111"/>
      <c r="EF192" s="111"/>
    </row>
    <row r="193" spans="1:136" s="115" customFormat="1" ht="12.75" customHeight="1" hidden="1">
      <c r="A193" s="655"/>
      <c r="B193" s="669"/>
      <c r="C193" s="615"/>
      <c r="D193" s="164"/>
      <c r="E193" s="119"/>
      <c r="F193" s="119"/>
      <c r="G193" s="119"/>
      <c r="H193" s="531"/>
      <c r="I193" s="570"/>
      <c r="J193" s="120"/>
      <c r="K193" s="191"/>
      <c r="L193" s="65"/>
      <c r="M193" s="574"/>
      <c r="N193" s="431"/>
      <c r="O193" s="452"/>
      <c r="P193" s="431"/>
      <c r="Q193" s="500"/>
      <c r="R193" s="451"/>
      <c r="S193" s="452"/>
      <c r="T193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2"/>
      <c r="AP193" s="112"/>
      <c r="AQ193" s="112"/>
      <c r="AR193" s="112"/>
      <c r="AS193" s="112"/>
      <c r="AT193" s="112"/>
      <c r="AU193" s="112"/>
      <c r="AV193" s="112"/>
      <c r="AW193" s="112"/>
      <c r="AX193" s="112"/>
      <c r="AY193" s="112"/>
      <c r="AZ193" s="112"/>
      <c r="BA193" s="112"/>
      <c r="BB193" s="112"/>
      <c r="BC193" s="112"/>
      <c r="BD193" s="112"/>
      <c r="BE193" s="112"/>
      <c r="BF193" s="112"/>
      <c r="BG193" s="112"/>
      <c r="BH193" s="112"/>
      <c r="BI193" s="112"/>
      <c r="BJ193" s="112"/>
      <c r="BK193" s="112"/>
      <c r="BL193" s="112"/>
      <c r="BM193" s="112"/>
      <c r="BN193" s="112"/>
      <c r="BO193" s="112"/>
      <c r="BP193" s="112"/>
      <c r="BQ193" s="112"/>
      <c r="BR193" s="112"/>
      <c r="BS193" s="112"/>
      <c r="BT193" s="112"/>
      <c r="BU193" s="112"/>
      <c r="BV193" s="112"/>
      <c r="BW193" s="112"/>
      <c r="BX193" s="112"/>
      <c r="BY193" s="112"/>
      <c r="BZ193" s="112"/>
      <c r="CA193" s="112"/>
      <c r="CB193" s="112"/>
      <c r="CC193" s="112"/>
      <c r="CD193" s="112"/>
      <c r="CE193" s="112"/>
      <c r="CF193" s="112"/>
      <c r="CG193" s="112"/>
      <c r="CH193" s="112"/>
      <c r="CI193" s="112"/>
      <c r="CJ193" s="112"/>
      <c r="CK193" s="112"/>
      <c r="CL193" s="112"/>
      <c r="CM193" s="112"/>
      <c r="CN193" s="112"/>
      <c r="CO193" s="112"/>
      <c r="CP193" s="112"/>
      <c r="CQ193" s="112"/>
      <c r="CR193" s="112"/>
      <c r="CS193" s="112"/>
      <c r="CT193" s="112"/>
      <c r="CU193" s="112"/>
      <c r="CV193" s="112"/>
      <c r="CW193" s="112"/>
      <c r="CX193" s="112"/>
      <c r="CY193" s="112"/>
      <c r="CZ193" s="112"/>
      <c r="DA193" s="112"/>
      <c r="DB193" s="112"/>
      <c r="DC193" s="112"/>
      <c r="DD193" s="112"/>
      <c r="DE193" s="112"/>
      <c r="DF193" s="112"/>
      <c r="DG193" s="112"/>
      <c r="DH193" s="112"/>
      <c r="DI193" s="112"/>
      <c r="DJ193" s="112"/>
      <c r="DK193" s="112"/>
      <c r="DL193" s="117"/>
      <c r="DM193" s="117"/>
      <c r="DN193" s="117"/>
      <c r="DO193" s="117"/>
      <c r="DP193" s="112"/>
      <c r="DQ193" s="112"/>
      <c r="DR193" s="111"/>
      <c r="DS193" s="111"/>
      <c r="DT193" s="111"/>
      <c r="DU193" s="111"/>
      <c r="DV193" s="111"/>
      <c r="DW193" s="111"/>
      <c r="DX193" s="111"/>
      <c r="DY193" s="111"/>
      <c r="DZ193" s="111"/>
      <c r="EA193" s="111"/>
      <c r="EB193" s="111"/>
      <c r="EC193" s="111"/>
      <c r="ED193" s="111"/>
      <c r="EE193" s="111"/>
      <c r="EF193" s="111"/>
    </row>
    <row r="194" spans="1:136" s="115" customFormat="1" ht="12.75" customHeight="1" hidden="1">
      <c r="A194" s="655"/>
      <c r="B194" s="670"/>
      <c r="C194" s="616"/>
      <c r="D194" s="165"/>
      <c r="E194" s="119"/>
      <c r="F194" s="119"/>
      <c r="G194" s="119"/>
      <c r="H194" s="531"/>
      <c r="I194" s="570"/>
      <c r="J194" s="120"/>
      <c r="K194" s="191"/>
      <c r="L194" s="65"/>
      <c r="M194" s="574"/>
      <c r="N194" s="431"/>
      <c r="O194" s="452"/>
      <c r="P194" s="431"/>
      <c r="Q194" s="500"/>
      <c r="R194" s="451"/>
      <c r="S194" s="452"/>
      <c r="T194"/>
      <c r="U194" s="111"/>
      <c r="V194" s="111"/>
      <c r="W194" s="111"/>
      <c r="X194" s="111"/>
      <c r="Y194" s="111"/>
      <c r="Z194" s="111"/>
      <c r="AA194" s="111"/>
      <c r="AB194" s="111"/>
      <c r="AC194" s="111"/>
      <c r="AD194" s="111"/>
      <c r="AE194" s="111"/>
      <c r="AF194" s="111"/>
      <c r="AG194" s="111"/>
      <c r="AH194" s="111"/>
      <c r="AI194" s="111"/>
      <c r="AJ194" s="111"/>
      <c r="AK194" s="111"/>
      <c r="AL194" s="111"/>
      <c r="AM194" s="111"/>
      <c r="AN194" s="111"/>
      <c r="AO194" s="112"/>
      <c r="AP194" s="112"/>
      <c r="AQ194" s="112"/>
      <c r="AR194" s="112"/>
      <c r="AS194" s="112"/>
      <c r="AT194" s="112"/>
      <c r="AU194" s="112"/>
      <c r="AV194" s="112"/>
      <c r="AW194" s="112"/>
      <c r="AX194" s="112"/>
      <c r="AY194" s="112"/>
      <c r="AZ194" s="112"/>
      <c r="BA194" s="112"/>
      <c r="BB194" s="112"/>
      <c r="BC194" s="112"/>
      <c r="BD194" s="112"/>
      <c r="BE194" s="112"/>
      <c r="BF194" s="112"/>
      <c r="BG194" s="112"/>
      <c r="BH194" s="112"/>
      <c r="BI194" s="112"/>
      <c r="BJ194" s="112"/>
      <c r="BK194" s="112"/>
      <c r="BL194" s="112"/>
      <c r="BM194" s="112"/>
      <c r="BN194" s="112"/>
      <c r="BO194" s="112"/>
      <c r="BP194" s="112"/>
      <c r="BQ194" s="112"/>
      <c r="BR194" s="112"/>
      <c r="BS194" s="112"/>
      <c r="BT194" s="112"/>
      <c r="BU194" s="112"/>
      <c r="BV194" s="112"/>
      <c r="BW194" s="112"/>
      <c r="BX194" s="112"/>
      <c r="BY194" s="112"/>
      <c r="BZ194" s="112"/>
      <c r="CA194" s="112"/>
      <c r="CB194" s="112"/>
      <c r="CC194" s="112"/>
      <c r="CD194" s="112"/>
      <c r="CE194" s="112"/>
      <c r="CF194" s="112"/>
      <c r="CG194" s="112"/>
      <c r="CH194" s="112"/>
      <c r="CI194" s="112"/>
      <c r="CJ194" s="112"/>
      <c r="CK194" s="112"/>
      <c r="CL194" s="112"/>
      <c r="CM194" s="112"/>
      <c r="CN194" s="112"/>
      <c r="CO194" s="112"/>
      <c r="CP194" s="112"/>
      <c r="CQ194" s="112"/>
      <c r="CR194" s="112"/>
      <c r="CS194" s="112"/>
      <c r="CT194" s="112"/>
      <c r="CU194" s="112"/>
      <c r="CV194" s="112"/>
      <c r="CW194" s="112"/>
      <c r="CX194" s="112"/>
      <c r="CY194" s="112"/>
      <c r="CZ194" s="112"/>
      <c r="DA194" s="112"/>
      <c r="DB194" s="112"/>
      <c r="DC194" s="112"/>
      <c r="DD194" s="112"/>
      <c r="DE194" s="112"/>
      <c r="DF194" s="112"/>
      <c r="DG194" s="112"/>
      <c r="DH194" s="112"/>
      <c r="DI194" s="112"/>
      <c r="DJ194" s="112"/>
      <c r="DK194" s="112"/>
      <c r="DL194" s="117"/>
      <c r="DM194" s="117"/>
      <c r="DN194" s="117"/>
      <c r="DO194" s="117"/>
      <c r="DP194" s="112"/>
      <c r="DQ194" s="112"/>
      <c r="DR194" s="111"/>
      <c r="DS194" s="111"/>
      <c r="DT194" s="111"/>
      <c r="DU194" s="111"/>
      <c r="DV194" s="111"/>
      <c r="DW194" s="111"/>
      <c r="DX194" s="111"/>
      <c r="DY194" s="111"/>
      <c r="DZ194" s="111"/>
      <c r="EA194" s="111"/>
      <c r="EB194" s="111"/>
      <c r="EC194" s="111"/>
      <c r="ED194" s="111"/>
      <c r="EE194" s="111"/>
      <c r="EF194" s="111"/>
    </row>
    <row r="195" spans="1:136" s="115" customFormat="1" ht="0.75" customHeight="1" thickBot="1">
      <c r="A195" s="651"/>
      <c r="B195" s="658"/>
      <c r="C195" s="605"/>
      <c r="D195" s="203"/>
      <c r="E195" s="204"/>
      <c r="F195" s="204"/>
      <c r="G195" s="204"/>
      <c r="H195" s="540"/>
      <c r="I195" s="448"/>
      <c r="J195" s="205"/>
      <c r="K195" s="205"/>
      <c r="L195" s="205"/>
      <c r="M195" s="208"/>
      <c r="N195" s="306"/>
      <c r="O195" s="208"/>
      <c r="P195" s="306"/>
      <c r="Q195" s="498"/>
      <c r="R195" s="448"/>
      <c r="S195" s="208"/>
      <c r="T195"/>
      <c r="U195" s="230"/>
      <c r="V195" s="111"/>
      <c r="W195" s="111"/>
      <c r="X195" s="111"/>
      <c r="Y195" s="111"/>
      <c r="Z195" s="111"/>
      <c r="AA195" s="111"/>
      <c r="AB195" s="111"/>
      <c r="AC195" s="111"/>
      <c r="AD195" s="111"/>
      <c r="AE195" s="111"/>
      <c r="AF195" s="111"/>
      <c r="AG195" s="111"/>
      <c r="AH195" s="111"/>
      <c r="AI195" s="111"/>
      <c r="AJ195" s="111"/>
      <c r="AK195" s="111"/>
      <c r="AL195" s="111"/>
      <c r="AM195" s="111"/>
      <c r="AN195" s="111"/>
      <c r="AO195" s="112"/>
      <c r="AP195" s="112"/>
      <c r="AQ195" s="112"/>
      <c r="AR195" s="112"/>
      <c r="AS195" s="112"/>
      <c r="AT195" s="112"/>
      <c r="AU195" s="112"/>
      <c r="AV195" s="112"/>
      <c r="AW195" s="112"/>
      <c r="AX195" s="112"/>
      <c r="AY195" s="112"/>
      <c r="AZ195" s="112"/>
      <c r="BA195" s="112"/>
      <c r="BB195" s="112"/>
      <c r="BC195" s="112"/>
      <c r="BD195" s="112"/>
      <c r="BE195" s="112"/>
      <c r="BF195" s="112"/>
      <c r="BG195" s="112"/>
      <c r="BH195" s="112"/>
      <c r="BI195" s="112"/>
      <c r="BJ195" s="112"/>
      <c r="BK195" s="112"/>
      <c r="BL195" s="112"/>
      <c r="BM195" s="112"/>
      <c r="BN195" s="112"/>
      <c r="BO195" s="112"/>
      <c r="BP195" s="112"/>
      <c r="BQ195" s="112"/>
      <c r="BR195" s="112"/>
      <c r="BS195" s="112"/>
      <c r="BT195" s="112"/>
      <c r="BU195" s="112"/>
      <c r="BV195" s="112"/>
      <c r="BW195" s="112"/>
      <c r="BX195" s="112"/>
      <c r="BY195" s="112"/>
      <c r="BZ195" s="112"/>
      <c r="CA195" s="112"/>
      <c r="CB195" s="112"/>
      <c r="CC195" s="112"/>
      <c r="CD195" s="112"/>
      <c r="CE195" s="112"/>
      <c r="CF195" s="112"/>
      <c r="CG195" s="112"/>
      <c r="CH195" s="112"/>
      <c r="CI195" s="112"/>
      <c r="CJ195" s="112"/>
      <c r="CK195" s="112"/>
      <c r="CL195" s="112"/>
      <c r="CM195" s="112"/>
      <c r="CN195" s="112"/>
      <c r="CO195" s="112"/>
      <c r="CP195" s="112"/>
      <c r="CQ195" s="112"/>
      <c r="CR195" s="112"/>
      <c r="CS195" s="112"/>
      <c r="CT195" s="112"/>
      <c r="CU195" s="112"/>
      <c r="CV195" s="112"/>
      <c r="CW195" s="112"/>
      <c r="CX195" s="112"/>
      <c r="CY195" s="112"/>
      <c r="CZ195" s="112"/>
      <c r="DA195" s="112"/>
      <c r="DB195" s="112"/>
      <c r="DC195" s="112"/>
      <c r="DD195" s="112"/>
      <c r="DE195" s="112"/>
      <c r="DF195" s="112"/>
      <c r="DG195" s="112"/>
      <c r="DH195" s="112"/>
      <c r="DI195" s="112"/>
      <c r="DJ195" s="112"/>
      <c r="DK195" s="112"/>
      <c r="DL195" s="117"/>
      <c r="DM195" s="117"/>
      <c r="DN195" s="117"/>
      <c r="DO195" s="117"/>
      <c r="DP195" s="112"/>
      <c r="DQ195" s="112"/>
      <c r="DR195" s="111"/>
      <c r="DS195" s="111"/>
      <c r="DT195" s="111"/>
      <c r="DU195" s="111"/>
      <c r="DV195" s="111"/>
      <c r="DW195" s="111"/>
      <c r="DX195" s="111"/>
      <c r="DY195" s="111"/>
      <c r="DZ195" s="111"/>
      <c r="EA195" s="111"/>
      <c r="EB195" s="111"/>
      <c r="EC195" s="111"/>
      <c r="ED195" s="111"/>
      <c r="EE195" s="111"/>
      <c r="EF195" s="111"/>
    </row>
    <row r="196" spans="1:136" s="145" customFormat="1" ht="13.5" customHeight="1" hidden="1" thickBot="1">
      <c r="A196" s="672"/>
      <c r="B196" s="673"/>
      <c r="C196" s="617"/>
      <c r="D196" s="302"/>
      <c r="E196" s="303"/>
      <c r="F196" s="303"/>
      <c r="G196" s="303"/>
      <c r="H196" s="541"/>
      <c r="I196" s="576"/>
      <c r="J196" s="197"/>
      <c r="K196" s="191"/>
      <c r="L196" s="191"/>
      <c r="M196" s="574"/>
      <c r="N196" s="434"/>
      <c r="O196" s="464"/>
      <c r="P196" s="434"/>
      <c r="Q196" s="507"/>
      <c r="R196" s="463"/>
      <c r="S196" s="464"/>
      <c r="T196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4"/>
      <c r="AP196" s="144"/>
      <c r="AQ196" s="144"/>
      <c r="AR196" s="144"/>
      <c r="AS196" s="144"/>
      <c r="AT196" s="144"/>
      <c r="AU196" s="144"/>
      <c r="AV196" s="144"/>
      <c r="AW196" s="144"/>
      <c r="AX196" s="144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  <c r="DE196" s="144"/>
      <c r="DF196" s="144"/>
      <c r="DG196" s="144"/>
      <c r="DH196" s="144"/>
      <c r="DI196" s="144"/>
      <c r="DJ196" s="144"/>
      <c r="DK196" s="144"/>
      <c r="DL196" s="163"/>
      <c r="DM196" s="163"/>
      <c r="DN196" s="163"/>
      <c r="DO196" s="163"/>
      <c r="DP196" s="144"/>
      <c r="DQ196" s="144"/>
      <c r="DR196" s="143"/>
      <c r="DS196" s="143"/>
      <c r="DT196" s="143"/>
      <c r="DU196" s="143"/>
      <c r="DV196" s="143"/>
      <c r="DW196" s="143"/>
      <c r="DX196" s="143"/>
      <c r="DY196" s="143"/>
      <c r="DZ196" s="143"/>
      <c r="EA196" s="143"/>
      <c r="EB196" s="143"/>
      <c r="EC196" s="143"/>
      <c r="ED196" s="143"/>
      <c r="EE196" s="143"/>
      <c r="EF196" s="143"/>
    </row>
    <row r="197" spans="1:136" s="115" customFormat="1" ht="54" customHeight="1" hidden="1" thickBot="1">
      <c r="A197" s="655"/>
      <c r="B197" s="656"/>
      <c r="C197" s="604"/>
      <c r="D197" s="118"/>
      <c r="E197" s="119"/>
      <c r="F197" s="119"/>
      <c r="G197" s="119"/>
      <c r="H197" s="531"/>
      <c r="I197" s="570"/>
      <c r="J197" s="120"/>
      <c r="K197" s="191"/>
      <c r="L197" s="65"/>
      <c r="M197" s="574"/>
      <c r="N197" s="431"/>
      <c r="O197" s="452"/>
      <c r="P197" s="431"/>
      <c r="Q197" s="500"/>
      <c r="R197" s="451"/>
      <c r="S197" s="452"/>
      <c r="T197"/>
      <c r="U197" s="111"/>
      <c r="V197" s="111"/>
      <c r="W197" s="111"/>
      <c r="X197" s="111"/>
      <c r="Y197" s="111"/>
      <c r="Z197" s="111"/>
      <c r="AA197" s="111"/>
      <c r="AB197" s="111"/>
      <c r="AC197" s="111"/>
      <c r="AD197" s="111"/>
      <c r="AE197" s="111"/>
      <c r="AF197" s="111"/>
      <c r="AG197" s="111"/>
      <c r="AH197" s="111"/>
      <c r="AI197" s="111"/>
      <c r="AJ197" s="111"/>
      <c r="AK197" s="111"/>
      <c r="AL197" s="111"/>
      <c r="AM197" s="111"/>
      <c r="AN197" s="111"/>
      <c r="AO197" s="112"/>
      <c r="AP197" s="112"/>
      <c r="AQ197" s="112"/>
      <c r="AR197" s="112"/>
      <c r="AS197" s="112"/>
      <c r="AT197" s="112"/>
      <c r="AU197" s="112"/>
      <c r="AV197" s="112"/>
      <c r="AW197" s="112"/>
      <c r="AX197" s="112"/>
      <c r="AY197" s="112"/>
      <c r="AZ197" s="112"/>
      <c r="BA197" s="112"/>
      <c r="BB197" s="112"/>
      <c r="BC197" s="112"/>
      <c r="BD197" s="112"/>
      <c r="BE197" s="112"/>
      <c r="BF197" s="112"/>
      <c r="BG197" s="112"/>
      <c r="BH197" s="112"/>
      <c r="BI197" s="112"/>
      <c r="BJ197" s="112"/>
      <c r="BK197" s="112"/>
      <c r="BL197" s="112"/>
      <c r="BM197" s="112"/>
      <c r="BN197" s="112"/>
      <c r="BO197" s="112"/>
      <c r="BP197" s="112"/>
      <c r="BQ197" s="112"/>
      <c r="BR197" s="112"/>
      <c r="BS197" s="112"/>
      <c r="BT197" s="112"/>
      <c r="BU197" s="112"/>
      <c r="BV197" s="112"/>
      <c r="BW197" s="112"/>
      <c r="BX197" s="112"/>
      <c r="BY197" s="112"/>
      <c r="BZ197" s="112"/>
      <c r="CA197" s="112"/>
      <c r="CB197" s="112"/>
      <c r="CC197" s="112"/>
      <c r="CD197" s="112"/>
      <c r="CE197" s="112"/>
      <c r="CF197" s="112"/>
      <c r="CG197" s="112"/>
      <c r="CH197" s="112"/>
      <c r="CI197" s="112"/>
      <c r="CJ197" s="112"/>
      <c r="CK197" s="112"/>
      <c r="CL197" s="112"/>
      <c r="CM197" s="112"/>
      <c r="CN197" s="112"/>
      <c r="CO197" s="112"/>
      <c r="CP197" s="112"/>
      <c r="CQ197" s="112"/>
      <c r="CR197" s="112"/>
      <c r="CS197" s="112"/>
      <c r="CT197" s="112"/>
      <c r="CU197" s="112"/>
      <c r="CV197" s="112"/>
      <c r="CW197" s="112"/>
      <c r="CX197" s="112"/>
      <c r="CY197" s="112"/>
      <c r="CZ197" s="112"/>
      <c r="DA197" s="112"/>
      <c r="DB197" s="112"/>
      <c r="DC197" s="112"/>
      <c r="DD197" s="112"/>
      <c r="DE197" s="112"/>
      <c r="DF197" s="112"/>
      <c r="DG197" s="112"/>
      <c r="DH197" s="112"/>
      <c r="DI197" s="112"/>
      <c r="DJ197" s="112"/>
      <c r="DK197" s="112"/>
      <c r="DL197" s="117"/>
      <c r="DM197" s="117"/>
      <c r="DN197" s="117"/>
      <c r="DO197" s="117"/>
      <c r="DP197" s="112"/>
      <c r="DQ197" s="112"/>
      <c r="DR197" s="111"/>
      <c r="DS197" s="111"/>
      <c r="DT197" s="111"/>
      <c r="DU197" s="111"/>
      <c r="DV197" s="111"/>
      <c r="DW197" s="111"/>
      <c r="DX197" s="111"/>
      <c r="DY197" s="111"/>
      <c r="DZ197" s="111"/>
      <c r="EA197" s="111"/>
      <c r="EB197" s="111"/>
      <c r="EC197" s="111"/>
      <c r="ED197" s="111"/>
      <c r="EE197" s="111"/>
      <c r="EF197" s="111"/>
    </row>
    <row r="198" spans="1:136" s="181" customFormat="1" ht="4.5" customHeight="1" hidden="1" thickBot="1">
      <c r="A198" s="674"/>
      <c r="B198" s="675"/>
      <c r="C198" s="618"/>
      <c r="D198" s="174"/>
      <c r="E198" s="175"/>
      <c r="F198" s="175"/>
      <c r="G198" s="175"/>
      <c r="H198" s="542"/>
      <c r="I198" s="577"/>
      <c r="J198" s="176"/>
      <c r="K198" s="191"/>
      <c r="L198" s="177"/>
      <c r="M198" s="574"/>
      <c r="N198" s="435"/>
      <c r="O198" s="466"/>
      <c r="P198" s="435"/>
      <c r="Q198" s="508"/>
      <c r="R198" s="465"/>
      <c r="S198" s="466"/>
      <c r="T19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9"/>
      <c r="AP198" s="179"/>
      <c r="AQ198" s="179"/>
      <c r="AR198" s="179"/>
      <c r="AS198" s="179"/>
      <c r="AT198" s="179"/>
      <c r="AU198" s="179"/>
      <c r="AV198" s="179"/>
      <c r="AW198" s="179"/>
      <c r="AX198" s="179"/>
      <c r="AY198" s="179"/>
      <c r="AZ198" s="179"/>
      <c r="BA198" s="179"/>
      <c r="BB198" s="179"/>
      <c r="BC198" s="179"/>
      <c r="BD198" s="179"/>
      <c r="BE198" s="179"/>
      <c r="BF198" s="179"/>
      <c r="BG198" s="179"/>
      <c r="BH198" s="179"/>
      <c r="BI198" s="179"/>
      <c r="BJ198" s="179"/>
      <c r="BK198" s="179"/>
      <c r="BL198" s="179"/>
      <c r="BM198" s="179"/>
      <c r="BN198" s="179"/>
      <c r="BO198" s="179"/>
      <c r="BP198" s="179"/>
      <c r="BQ198" s="179"/>
      <c r="BR198" s="179"/>
      <c r="BS198" s="179"/>
      <c r="BT198" s="179"/>
      <c r="BU198" s="179"/>
      <c r="BV198" s="179"/>
      <c r="BW198" s="179"/>
      <c r="BX198" s="179"/>
      <c r="BY198" s="179"/>
      <c r="BZ198" s="179"/>
      <c r="CA198" s="179"/>
      <c r="CB198" s="179"/>
      <c r="CC198" s="179"/>
      <c r="CD198" s="179"/>
      <c r="CE198" s="179"/>
      <c r="CF198" s="179"/>
      <c r="CG198" s="179"/>
      <c r="CH198" s="179"/>
      <c r="CI198" s="179"/>
      <c r="CJ198" s="179"/>
      <c r="CK198" s="179"/>
      <c r="CL198" s="179"/>
      <c r="CM198" s="179"/>
      <c r="CN198" s="179"/>
      <c r="CO198" s="179"/>
      <c r="CP198" s="179"/>
      <c r="CQ198" s="179"/>
      <c r="CR198" s="179"/>
      <c r="CS198" s="179"/>
      <c r="CT198" s="179"/>
      <c r="CU198" s="179"/>
      <c r="CV198" s="179"/>
      <c r="CW198" s="179"/>
      <c r="CX198" s="179"/>
      <c r="CY198" s="179"/>
      <c r="CZ198" s="179"/>
      <c r="DA198" s="179"/>
      <c r="DB198" s="179"/>
      <c r="DC198" s="179"/>
      <c r="DD198" s="179"/>
      <c r="DE198" s="179"/>
      <c r="DF198" s="179"/>
      <c r="DG198" s="179"/>
      <c r="DH198" s="179"/>
      <c r="DI198" s="179"/>
      <c r="DJ198" s="179"/>
      <c r="DK198" s="179"/>
      <c r="DL198" s="180"/>
      <c r="DM198" s="180"/>
      <c r="DN198" s="180"/>
      <c r="DO198" s="180"/>
      <c r="DP198" s="179"/>
      <c r="DQ198" s="179"/>
      <c r="DR198" s="178"/>
      <c r="DS198" s="178"/>
      <c r="DT198" s="178"/>
      <c r="DU198" s="178"/>
      <c r="DV198" s="178"/>
      <c r="DW198" s="178"/>
      <c r="DX198" s="178"/>
      <c r="DY198" s="178"/>
      <c r="DZ198" s="178"/>
      <c r="EA198" s="178"/>
      <c r="EB198" s="178"/>
      <c r="EC198" s="178"/>
      <c r="ED198" s="178"/>
      <c r="EE198" s="178"/>
      <c r="EF198" s="178"/>
    </row>
    <row r="199" spans="1:136" s="181" customFormat="1" ht="0.75" customHeight="1" hidden="1" thickBot="1">
      <c r="A199" s="674"/>
      <c r="B199" s="675"/>
      <c r="C199" s="618"/>
      <c r="D199" s="174"/>
      <c r="E199" s="175"/>
      <c r="F199" s="175"/>
      <c r="G199" s="175"/>
      <c r="H199" s="542"/>
      <c r="I199" s="577"/>
      <c r="J199" s="176"/>
      <c r="K199" s="191"/>
      <c r="L199" s="177"/>
      <c r="M199" s="574"/>
      <c r="N199" s="435"/>
      <c r="O199" s="466"/>
      <c r="P199" s="435"/>
      <c r="Q199" s="508"/>
      <c r="R199" s="465"/>
      <c r="S199" s="466"/>
      <c r="T199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9"/>
      <c r="AP199" s="179"/>
      <c r="AQ199" s="179"/>
      <c r="AR199" s="179"/>
      <c r="AS199" s="179"/>
      <c r="AT199" s="179"/>
      <c r="AU199" s="179"/>
      <c r="AV199" s="179"/>
      <c r="AW199" s="179"/>
      <c r="AX199" s="179"/>
      <c r="AY199" s="179"/>
      <c r="AZ199" s="179"/>
      <c r="BA199" s="179"/>
      <c r="BB199" s="179"/>
      <c r="BC199" s="179"/>
      <c r="BD199" s="179"/>
      <c r="BE199" s="179"/>
      <c r="BF199" s="179"/>
      <c r="BG199" s="179"/>
      <c r="BH199" s="179"/>
      <c r="BI199" s="179"/>
      <c r="BJ199" s="179"/>
      <c r="BK199" s="179"/>
      <c r="BL199" s="179"/>
      <c r="BM199" s="179"/>
      <c r="BN199" s="179"/>
      <c r="BO199" s="179"/>
      <c r="BP199" s="179"/>
      <c r="BQ199" s="179"/>
      <c r="BR199" s="179"/>
      <c r="BS199" s="179"/>
      <c r="BT199" s="179"/>
      <c r="BU199" s="179"/>
      <c r="BV199" s="179"/>
      <c r="BW199" s="179"/>
      <c r="BX199" s="179"/>
      <c r="BY199" s="179"/>
      <c r="BZ199" s="179"/>
      <c r="CA199" s="179"/>
      <c r="CB199" s="179"/>
      <c r="CC199" s="179"/>
      <c r="CD199" s="179"/>
      <c r="CE199" s="179"/>
      <c r="CF199" s="179"/>
      <c r="CG199" s="179"/>
      <c r="CH199" s="179"/>
      <c r="CI199" s="179"/>
      <c r="CJ199" s="179"/>
      <c r="CK199" s="179"/>
      <c r="CL199" s="179"/>
      <c r="CM199" s="179"/>
      <c r="CN199" s="179"/>
      <c r="CO199" s="179"/>
      <c r="CP199" s="179"/>
      <c r="CQ199" s="179"/>
      <c r="CR199" s="179"/>
      <c r="CS199" s="179"/>
      <c r="CT199" s="179"/>
      <c r="CU199" s="179"/>
      <c r="CV199" s="179"/>
      <c r="CW199" s="179"/>
      <c r="CX199" s="179"/>
      <c r="CY199" s="179"/>
      <c r="CZ199" s="179"/>
      <c r="DA199" s="179"/>
      <c r="DB199" s="179"/>
      <c r="DC199" s="179"/>
      <c r="DD199" s="179"/>
      <c r="DE199" s="179"/>
      <c r="DF199" s="179"/>
      <c r="DG199" s="179"/>
      <c r="DH199" s="179"/>
      <c r="DI199" s="179"/>
      <c r="DJ199" s="179"/>
      <c r="DK199" s="179"/>
      <c r="DL199" s="180"/>
      <c r="DM199" s="180"/>
      <c r="DN199" s="180"/>
      <c r="DO199" s="180"/>
      <c r="DP199" s="179"/>
      <c r="DQ199" s="179"/>
      <c r="DR199" s="178"/>
      <c r="DS199" s="178"/>
      <c r="DT199" s="178"/>
      <c r="DU199" s="178"/>
      <c r="DV199" s="178"/>
      <c r="DW199" s="178"/>
      <c r="DX199" s="178"/>
      <c r="DY199" s="178"/>
      <c r="DZ199" s="178"/>
      <c r="EA199" s="178"/>
      <c r="EB199" s="178"/>
      <c r="EC199" s="178"/>
      <c r="ED199" s="178"/>
      <c r="EE199" s="178"/>
      <c r="EF199" s="178"/>
    </row>
    <row r="200" spans="1:136" s="115" customFormat="1" ht="0.75" customHeight="1" hidden="1">
      <c r="A200" s="655" t="s">
        <v>46</v>
      </c>
      <c r="B200" s="656"/>
      <c r="C200" s="604"/>
      <c r="D200" s="118"/>
      <c r="E200" s="119"/>
      <c r="F200" s="119"/>
      <c r="G200" s="119"/>
      <c r="H200" s="531"/>
      <c r="I200" s="570"/>
      <c r="J200" s="120"/>
      <c r="K200" s="191"/>
      <c r="L200" s="65"/>
      <c r="M200" s="574"/>
      <c r="N200" s="431"/>
      <c r="O200" s="452"/>
      <c r="P200" s="431"/>
      <c r="Q200" s="500"/>
      <c r="R200" s="451"/>
      <c r="S200" s="452"/>
      <c r="T200"/>
      <c r="U200" s="111"/>
      <c r="V200" s="111"/>
      <c r="W200" s="111"/>
      <c r="X200" s="111"/>
      <c r="Y200" s="111"/>
      <c r="Z200" s="111"/>
      <c r="AA200" s="111"/>
      <c r="AB200" s="111"/>
      <c r="AC200" s="111"/>
      <c r="AD200" s="111"/>
      <c r="AE200" s="111"/>
      <c r="AF200" s="111"/>
      <c r="AG200" s="111"/>
      <c r="AH200" s="111"/>
      <c r="AI200" s="111"/>
      <c r="AJ200" s="111"/>
      <c r="AK200" s="111"/>
      <c r="AL200" s="111"/>
      <c r="AM200" s="111"/>
      <c r="AN200" s="111"/>
      <c r="AO200" s="112"/>
      <c r="AP200" s="112"/>
      <c r="AQ200" s="112">
        <v>0</v>
      </c>
      <c r="AR200" s="112">
        <v>0</v>
      </c>
      <c r="AS200" s="112">
        <v>0</v>
      </c>
      <c r="AT200" s="112">
        <v>0</v>
      </c>
      <c r="AU200" s="112">
        <v>0</v>
      </c>
      <c r="AV200" s="112">
        <v>0</v>
      </c>
      <c r="AW200" s="112">
        <v>0</v>
      </c>
      <c r="AX200" s="112">
        <v>0</v>
      </c>
      <c r="AY200" s="112">
        <v>0</v>
      </c>
      <c r="AZ200" s="112">
        <v>0</v>
      </c>
      <c r="BA200" s="112">
        <v>0</v>
      </c>
      <c r="BB200" s="112">
        <v>0</v>
      </c>
      <c r="BC200" s="112">
        <v>0</v>
      </c>
      <c r="BD200" s="112">
        <v>0</v>
      </c>
      <c r="BE200" s="112">
        <v>0</v>
      </c>
      <c r="BF200" s="112">
        <v>0</v>
      </c>
      <c r="BG200" s="112">
        <v>1</v>
      </c>
      <c r="BH200" s="112">
        <v>0</v>
      </c>
      <c r="BI200" s="112">
        <v>0</v>
      </c>
      <c r="BJ200" s="112">
        <v>1</v>
      </c>
      <c r="BK200" s="112">
        <v>0</v>
      </c>
      <c r="BL200" s="112">
        <v>0</v>
      </c>
      <c r="BM200" s="112">
        <v>0</v>
      </c>
      <c r="BN200" s="112">
        <v>0</v>
      </c>
      <c r="BO200" s="112">
        <v>0</v>
      </c>
      <c r="BP200" s="112">
        <v>0</v>
      </c>
      <c r="BQ200" s="112">
        <v>0</v>
      </c>
      <c r="BR200" s="112">
        <v>0</v>
      </c>
      <c r="BS200" s="112">
        <v>0</v>
      </c>
      <c r="BT200" s="112">
        <v>0</v>
      </c>
      <c r="BU200" s="112">
        <v>0</v>
      </c>
      <c r="BV200" s="112">
        <v>0</v>
      </c>
      <c r="BW200" s="112">
        <v>0</v>
      </c>
      <c r="BX200" s="112">
        <v>0</v>
      </c>
      <c r="BY200" s="112">
        <v>0</v>
      </c>
      <c r="BZ200" s="112">
        <v>0</v>
      </c>
      <c r="CA200" s="112">
        <v>0</v>
      </c>
      <c r="CB200" s="112">
        <v>0</v>
      </c>
      <c r="CC200" s="112">
        <v>0</v>
      </c>
      <c r="CD200" s="112">
        <v>0</v>
      </c>
      <c r="CE200" s="112">
        <v>1</v>
      </c>
      <c r="CF200" s="112"/>
      <c r="CG200" s="112"/>
      <c r="CH200" s="112"/>
      <c r="CI200" s="112">
        <v>0</v>
      </c>
      <c r="CJ200" s="112">
        <v>0</v>
      </c>
      <c r="CK200" s="112">
        <v>0</v>
      </c>
      <c r="CL200" s="112">
        <v>0</v>
      </c>
      <c r="CM200" s="112">
        <v>1</v>
      </c>
      <c r="CN200" s="112">
        <v>0</v>
      </c>
      <c r="CO200" s="112">
        <v>0</v>
      </c>
      <c r="CP200" s="112">
        <v>0</v>
      </c>
      <c r="CQ200" s="112">
        <v>0</v>
      </c>
      <c r="CR200" s="112">
        <v>0</v>
      </c>
      <c r="CS200" s="112"/>
      <c r="CT200" s="112"/>
      <c r="CU200" s="112"/>
      <c r="CV200" s="112"/>
      <c r="CW200" s="112"/>
      <c r="CX200" s="112"/>
      <c r="CY200" s="112"/>
      <c r="CZ200" s="112"/>
      <c r="DA200" s="112"/>
      <c r="DB200" s="112"/>
      <c r="DC200" s="112"/>
      <c r="DD200" s="112"/>
      <c r="DE200" s="112"/>
      <c r="DF200" s="112"/>
      <c r="DG200" s="112"/>
      <c r="DH200" s="112"/>
      <c r="DI200" s="112"/>
      <c r="DJ200" s="112"/>
      <c r="DK200" s="112"/>
      <c r="DL200" s="117"/>
      <c r="DM200" s="117"/>
      <c r="DN200" s="117"/>
      <c r="DO200" s="117"/>
      <c r="DP200" s="112"/>
      <c r="DQ200" s="112"/>
      <c r="DR200" s="111"/>
      <c r="DS200" s="111"/>
      <c r="DT200" s="111"/>
      <c r="DU200" s="111"/>
      <c r="DV200" s="111"/>
      <c r="DW200" s="111"/>
      <c r="DX200" s="111"/>
      <c r="DY200" s="111"/>
      <c r="DZ200" s="111"/>
      <c r="EA200" s="111"/>
      <c r="EB200" s="111"/>
      <c r="EC200" s="111"/>
      <c r="ED200" s="111"/>
      <c r="EE200" s="111"/>
      <c r="EF200" s="111"/>
    </row>
    <row r="201" spans="1:136" s="115" customFormat="1" ht="13.5" customHeight="1" hidden="1" thickBot="1">
      <c r="A201" s="655" t="s">
        <v>47</v>
      </c>
      <c r="B201" s="856"/>
      <c r="C201" s="857"/>
      <c r="D201" s="858"/>
      <c r="E201" s="119"/>
      <c r="F201" s="119"/>
      <c r="G201" s="119"/>
      <c r="H201" s="531"/>
      <c r="I201" s="570"/>
      <c r="J201" s="120"/>
      <c r="K201" s="191"/>
      <c r="L201" s="65"/>
      <c r="M201" s="574"/>
      <c r="N201" s="431"/>
      <c r="O201" s="452"/>
      <c r="P201" s="431"/>
      <c r="Q201" s="500"/>
      <c r="R201" s="451"/>
      <c r="S201" s="452"/>
      <c r="T201"/>
      <c r="U201" s="111"/>
      <c r="V201" s="111"/>
      <c r="W201" s="111"/>
      <c r="X201" s="111"/>
      <c r="Y201" s="111"/>
      <c r="Z201" s="111"/>
      <c r="AA201" s="111"/>
      <c r="AB201" s="111"/>
      <c r="AC201" s="111"/>
      <c r="AD201" s="111"/>
      <c r="AE201" s="111"/>
      <c r="AF201" s="111"/>
      <c r="AG201" s="111"/>
      <c r="AH201" s="111"/>
      <c r="AI201" s="111"/>
      <c r="AJ201" s="111"/>
      <c r="AK201" s="111"/>
      <c r="AL201" s="111"/>
      <c r="AM201" s="111"/>
      <c r="AN201" s="111"/>
      <c r="AO201" s="112"/>
      <c r="AP201" s="112"/>
      <c r="AQ201" s="112">
        <v>0</v>
      </c>
      <c r="AR201" s="112">
        <v>0</v>
      </c>
      <c r="AS201" s="112">
        <v>0</v>
      </c>
      <c r="AT201" s="112">
        <v>0</v>
      </c>
      <c r="AU201" s="112">
        <v>0</v>
      </c>
      <c r="AV201" s="112">
        <v>0</v>
      </c>
      <c r="AW201" s="112">
        <v>0</v>
      </c>
      <c r="AX201" s="112">
        <v>0</v>
      </c>
      <c r="AY201" s="112">
        <v>0</v>
      </c>
      <c r="AZ201" s="112">
        <v>0</v>
      </c>
      <c r="BA201" s="112">
        <v>0</v>
      </c>
      <c r="BB201" s="112">
        <v>0</v>
      </c>
      <c r="BC201" s="112">
        <v>0</v>
      </c>
      <c r="BD201" s="112">
        <v>0</v>
      </c>
      <c r="BE201" s="112">
        <v>0</v>
      </c>
      <c r="BF201" s="112">
        <v>0</v>
      </c>
      <c r="BG201" s="112">
        <v>0</v>
      </c>
      <c r="BH201" s="112">
        <v>0</v>
      </c>
      <c r="BI201" s="112">
        <v>0</v>
      </c>
      <c r="BJ201" s="112">
        <v>0</v>
      </c>
      <c r="BK201" s="112">
        <v>0</v>
      </c>
      <c r="BL201" s="112">
        <v>0</v>
      </c>
      <c r="BM201" s="112">
        <v>0</v>
      </c>
      <c r="BN201" s="112">
        <v>0</v>
      </c>
      <c r="BO201" s="112">
        <v>1</v>
      </c>
      <c r="BP201" s="112">
        <v>0</v>
      </c>
      <c r="BQ201" s="112">
        <v>0</v>
      </c>
      <c r="BR201" s="112">
        <v>0</v>
      </c>
      <c r="BS201" s="112">
        <v>0</v>
      </c>
      <c r="BT201" s="112">
        <v>1</v>
      </c>
      <c r="BU201" s="112">
        <v>0</v>
      </c>
      <c r="BV201" s="112">
        <v>1</v>
      </c>
      <c r="BW201" s="112">
        <v>0</v>
      </c>
      <c r="BX201" s="112">
        <v>0</v>
      </c>
      <c r="BY201" s="112">
        <v>0</v>
      </c>
      <c r="BZ201" s="112">
        <v>0</v>
      </c>
      <c r="CA201" s="112">
        <v>0</v>
      </c>
      <c r="CB201" s="112">
        <v>0</v>
      </c>
      <c r="CC201" s="112">
        <v>0</v>
      </c>
      <c r="CD201" s="112">
        <v>0</v>
      </c>
      <c r="CE201" s="112">
        <v>1</v>
      </c>
      <c r="CF201" s="112"/>
      <c r="CG201" s="112"/>
      <c r="CH201" s="112"/>
      <c r="CI201" s="112">
        <v>0</v>
      </c>
      <c r="CJ201" s="112">
        <v>0</v>
      </c>
      <c r="CK201" s="112">
        <v>0</v>
      </c>
      <c r="CL201" s="112">
        <v>0</v>
      </c>
      <c r="CM201" s="112">
        <v>0</v>
      </c>
      <c r="CN201" s="112">
        <v>0</v>
      </c>
      <c r="CO201" s="112">
        <v>1</v>
      </c>
      <c r="CP201" s="112">
        <v>1</v>
      </c>
      <c r="CQ201" s="112">
        <v>0</v>
      </c>
      <c r="CR201" s="112">
        <v>0</v>
      </c>
      <c r="CS201" s="112"/>
      <c r="CT201" s="112"/>
      <c r="CU201" s="112"/>
      <c r="CV201" s="112"/>
      <c r="CW201" s="112"/>
      <c r="CX201" s="112"/>
      <c r="CY201" s="112"/>
      <c r="CZ201" s="112"/>
      <c r="DA201" s="112"/>
      <c r="DB201" s="112"/>
      <c r="DC201" s="112"/>
      <c r="DD201" s="112"/>
      <c r="DE201" s="112"/>
      <c r="DF201" s="112"/>
      <c r="DG201" s="112"/>
      <c r="DH201" s="112"/>
      <c r="DI201" s="112"/>
      <c r="DJ201" s="112"/>
      <c r="DK201" s="112"/>
      <c r="DL201" s="117"/>
      <c r="DM201" s="117"/>
      <c r="DN201" s="117"/>
      <c r="DO201" s="117"/>
      <c r="DP201" s="112"/>
      <c r="DQ201" s="112"/>
      <c r="DR201" s="111"/>
      <c r="DS201" s="111"/>
      <c r="DT201" s="111"/>
      <c r="DU201" s="111"/>
      <c r="DV201" s="111"/>
      <c r="DW201" s="111"/>
      <c r="DX201" s="111"/>
      <c r="DY201" s="111"/>
      <c r="DZ201" s="111"/>
      <c r="EA201" s="111"/>
      <c r="EB201" s="111"/>
      <c r="EC201" s="111"/>
      <c r="ED201" s="111"/>
      <c r="EE201" s="111"/>
      <c r="EF201" s="111"/>
    </row>
    <row r="202" spans="1:136" s="115" customFormat="1" ht="13.5" customHeight="1" hidden="1" thickBot="1">
      <c r="A202" s="655" t="s">
        <v>48</v>
      </c>
      <c r="B202" s="656"/>
      <c r="C202" s="604"/>
      <c r="D202" s="118"/>
      <c r="E202" s="119"/>
      <c r="F202" s="119"/>
      <c r="G202" s="119"/>
      <c r="H202" s="531"/>
      <c r="I202" s="570"/>
      <c r="J202" s="120"/>
      <c r="K202" s="191"/>
      <c r="L202" s="65"/>
      <c r="M202" s="574"/>
      <c r="N202" s="431"/>
      <c r="O202" s="452"/>
      <c r="P202" s="431"/>
      <c r="Q202" s="500"/>
      <c r="R202" s="451"/>
      <c r="S202" s="452"/>
      <c r="T202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2"/>
      <c r="AP202" s="112"/>
      <c r="AQ202" s="112">
        <v>0</v>
      </c>
      <c r="AR202" s="112">
        <v>0</v>
      </c>
      <c r="AS202" s="112">
        <v>0</v>
      </c>
      <c r="AT202" s="112">
        <v>0</v>
      </c>
      <c r="AU202" s="112">
        <v>0</v>
      </c>
      <c r="AV202" s="112">
        <v>0</v>
      </c>
      <c r="AW202" s="112">
        <v>0</v>
      </c>
      <c r="AX202" s="112">
        <v>0</v>
      </c>
      <c r="AY202" s="112">
        <v>0</v>
      </c>
      <c r="AZ202" s="112">
        <v>0</v>
      </c>
      <c r="BA202" s="112">
        <v>0</v>
      </c>
      <c r="BB202" s="112">
        <v>0</v>
      </c>
      <c r="BC202" s="112">
        <v>0</v>
      </c>
      <c r="BD202" s="112">
        <v>0</v>
      </c>
      <c r="BE202" s="112">
        <v>0</v>
      </c>
      <c r="BF202" s="112">
        <v>0</v>
      </c>
      <c r="BG202" s="112">
        <v>0</v>
      </c>
      <c r="BH202" s="112">
        <v>0</v>
      </c>
      <c r="BI202" s="112">
        <v>0</v>
      </c>
      <c r="BJ202" s="112">
        <v>0</v>
      </c>
      <c r="BK202" s="112">
        <v>0</v>
      </c>
      <c r="BL202" s="112">
        <v>0</v>
      </c>
      <c r="BM202" s="112">
        <v>0</v>
      </c>
      <c r="BN202" s="112">
        <v>0</v>
      </c>
      <c r="BO202" s="112">
        <v>0</v>
      </c>
      <c r="BP202" s="112">
        <v>0</v>
      </c>
      <c r="BQ202" s="112">
        <v>0</v>
      </c>
      <c r="BR202" s="112">
        <v>0</v>
      </c>
      <c r="BS202" s="112">
        <v>1</v>
      </c>
      <c r="BT202" s="112">
        <v>0</v>
      </c>
      <c r="BU202" s="112">
        <v>1</v>
      </c>
      <c r="BV202" s="112">
        <v>0</v>
      </c>
      <c r="BW202" s="112">
        <v>0</v>
      </c>
      <c r="BX202" s="112">
        <v>0</v>
      </c>
      <c r="BY202" s="112">
        <v>0</v>
      </c>
      <c r="BZ202" s="112">
        <v>0</v>
      </c>
      <c r="CA202" s="112">
        <v>0</v>
      </c>
      <c r="CB202" s="112">
        <v>0</v>
      </c>
      <c r="CC202" s="112">
        <v>0</v>
      </c>
      <c r="CD202" s="112">
        <v>0</v>
      </c>
      <c r="CE202" s="112">
        <v>1</v>
      </c>
      <c r="CF202" s="112"/>
      <c r="CG202" s="112"/>
      <c r="CH202" s="112"/>
      <c r="CI202" s="112">
        <v>0</v>
      </c>
      <c r="CJ202" s="112">
        <v>0</v>
      </c>
      <c r="CK202" s="112">
        <v>0</v>
      </c>
      <c r="CL202" s="112">
        <v>0</v>
      </c>
      <c r="CM202" s="112">
        <v>0</v>
      </c>
      <c r="CN202" s="112">
        <v>0</v>
      </c>
      <c r="CO202" s="112">
        <v>0</v>
      </c>
      <c r="CP202" s="112">
        <v>1</v>
      </c>
      <c r="CQ202" s="112">
        <v>0</v>
      </c>
      <c r="CR202" s="112">
        <v>0</v>
      </c>
      <c r="CS202" s="112"/>
      <c r="CT202" s="112"/>
      <c r="CU202" s="112"/>
      <c r="CV202" s="112"/>
      <c r="CW202" s="112"/>
      <c r="CX202" s="112"/>
      <c r="CY202" s="112"/>
      <c r="CZ202" s="112"/>
      <c r="DA202" s="112"/>
      <c r="DB202" s="112"/>
      <c r="DC202" s="112"/>
      <c r="DD202" s="112"/>
      <c r="DE202" s="112"/>
      <c r="DF202" s="112"/>
      <c r="DG202" s="112"/>
      <c r="DH202" s="112"/>
      <c r="DI202" s="112"/>
      <c r="DJ202" s="112"/>
      <c r="DK202" s="112"/>
      <c r="DL202" s="117"/>
      <c r="DM202" s="117"/>
      <c r="DN202" s="117"/>
      <c r="DO202" s="117"/>
      <c r="DP202" s="112"/>
      <c r="DQ202" s="112"/>
      <c r="DR202" s="111"/>
      <c r="DS202" s="111"/>
      <c r="DT202" s="111"/>
      <c r="DU202" s="111"/>
      <c r="DV202" s="111"/>
      <c r="DW202" s="111"/>
      <c r="DX202" s="111"/>
      <c r="DY202" s="111"/>
      <c r="DZ202" s="111"/>
      <c r="EA202" s="111"/>
      <c r="EB202" s="111"/>
      <c r="EC202" s="111"/>
      <c r="ED202" s="111"/>
      <c r="EE202" s="111"/>
      <c r="EF202" s="111"/>
    </row>
    <row r="203" spans="1:136" s="115" customFormat="1" ht="13.5" customHeight="1" hidden="1" thickBot="1">
      <c r="A203" s="655" t="s">
        <v>59</v>
      </c>
      <c r="B203" s="656"/>
      <c r="C203" s="604"/>
      <c r="D203" s="118"/>
      <c r="E203" s="119"/>
      <c r="F203" s="119"/>
      <c r="G203" s="119"/>
      <c r="H203" s="531"/>
      <c r="I203" s="570"/>
      <c r="J203" s="120"/>
      <c r="K203" s="191"/>
      <c r="L203" s="65"/>
      <c r="M203" s="574"/>
      <c r="N203" s="431"/>
      <c r="O203" s="452"/>
      <c r="P203" s="431"/>
      <c r="Q203" s="500"/>
      <c r="R203" s="451"/>
      <c r="S203" s="452"/>
      <c r="T203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1"/>
      <c r="AG203" s="111"/>
      <c r="AH203" s="111"/>
      <c r="AI203" s="111"/>
      <c r="AJ203" s="111"/>
      <c r="AK203" s="111"/>
      <c r="AL203" s="111"/>
      <c r="AM203" s="111"/>
      <c r="AN203" s="111"/>
      <c r="AO203" s="112"/>
      <c r="AP203" s="112"/>
      <c r="AQ203" s="112">
        <v>0</v>
      </c>
      <c r="AR203" s="112">
        <v>0</v>
      </c>
      <c r="AS203" s="112">
        <v>0</v>
      </c>
      <c r="AT203" s="112">
        <v>0</v>
      </c>
      <c r="AU203" s="112">
        <v>0</v>
      </c>
      <c r="AV203" s="112">
        <v>0</v>
      </c>
      <c r="AW203" s="112">
        <v>0</v>
      </c>
      <c r="AX203" s="112">
        <v>0</v>
      </c>
      <c r="AY203" s="112">
        <v>0</v>
      </c>
      <c r="AZ203" s="112">
        <v>0</v>
      </c>
      <c r="BA203" s="112">
        <v>0</v>
      </c>
      <c r="BB203" s="112">
        <v>0</v>
      </c>
      <c r="BC203" s="112">
        <v>0</v>
      </c>
      <c r="BD203" s="112">
        <v>0</v>
      </c>
      <c r="BE203" s="112">
        <v>0</v>
      </c>
      <c r="BF203" s="112">
        <v>0</v>
      </c>
      <c r="BG203" s="112">
        <v>0</v>
      </c>
      <c r="BH203" s="112">
        <v>0</v>
      </c>
      <c r="BI203" s="112">
        <v>0</v>
      </c>
      <c r="BJ203" s="112">
        <v>0</v>
      </c>
      <c r="BK203" s="112">
        <v>0</v>
      </c>
      <c r="BL203" s="112">
        <v>0</v>
      </c>
      <c r="BM203" s="112">
        <v>1</v>
      </c>
      <c r="BN203" s="112">
        <v>0</v>
      </c>
      <c r="BO203" s="112">
        <v>0</v>
      </c>
      <c r="BP203" s="112">
        <v>0</v>
      </c>
      <c r="BQ203" s="112">
        <v>0</v>
      </c>
      <c r="BR203" s="112">
        <v>0</v>
      </c>
      <c r="BS203" s="112">
        <v>0</v>
      </c>
      <c r="BT203" s="112">
        <v>0</v>
      </c>
      <c r="BU203" s="112">
        <v>0</v>
      </c>
      <c r="BV203" s="112">
        <v>0</v>
      </c>
      <c r="BW203" s="112">
        <v>0</v>
      </c>
      <c r="BX203" s="112">
        <v>0</v>
      </c>
      <c r="BY203" s="112">
        <v>0</v>
      </c>
      <c r="BZ203" s="112">
        <v>0</v>
      </c>
      <c r="CA203" s="112">
        <v>0</v>
      </c>
      <c r="CB203" s="112">
        <v>0</v>
      </c>
      <c r="CC203" s="112">
        <v>0</v>
      </c>
      <c r="CD203" s="112">
        <v>0</v>
      </c>
      <c r="CE203" s="112">
        <v>1</v>
      </c>
      <c r="CF203" s="112"/>
      <c r="CG203" s="112"/>
      <c r="CH203" s="112"/>
      <c r="CI203" s="112">
        <v>0</v>
      </c>
      <c r="CJ203" s="112">
        <v>0</v>
      </c>
      <c r="CK203" s="112">
        <v>0</v>
      </c>
      <c r="CL203" s="112">
        <v>0</v>
      </c>
      <c r="CM203" s="112">
        <v>0</v>
      </c>
      <c r="CN203" s="112">
        <v>1</v>
      </c>
      <c r="CO203" s="112">
        <v>0</v>
      </c>
      <c r="CP203" s="112">
        <v>0</v>
      </c>
      <c r="CQ203" s="112">
        <v>0</v>
      </c>
      <c r="CR203" s="112">
        <v>0</v>
      </c>
      <c r="CS203" s="112"/>
      <c r="CT203" s="112"/>
      <c r="CU203" s="112"/>
      <c r="CV203" s="112"/>
      <c r="CW203" s="112"/>
      <c r="CX203" s="112"/>
      <c r="CY203" s="112"/>
      <c r="CZ203" s="112"/>
      <c r="DA203" s="112"/>
      <c r="DB203" s="112"/>
      <c r="DC203" s="112"/>
      <c r="DD203" s="112"/>
      <c r="DE203" s="112"/>
      <c r="DF203" s="112"/>
      <c r="DG203" s="112"/>
      <c r="DH203" s="112"/>
      <c r="DI203" s="112"/>
      <c r="DJ203" s="112"/>
      <c r="DK203" s="112"/>
      <c r="DL203" s="117"/>
      <c r="DM203" s="117"/>
      <c r="DN203" s="117"/>
      <c r="DO203" s="117"/>
      <c r="DP203" s="112"/>
      <c r="DQ203" s="112"/>
      <c r="DR203" s="111"/>
      <c r="DS203" s="111"/>
      <c r="DT203" s="111"/>
      <c r="DU203" s="111"/>
      <c r="DV203" s="111"/>
      <c r="DW203" s="111"/>
      <c r="DX203" s="111"/>
      <c r="DY203" s="111"/>
      <c r="DZ203" s="111"/>
      <c r="EA203" s="111"/>
      <c r="EB203" s="111"/>
      <c r="EC203" s="111"/>
      <c r="ED203" s="111"/>
      <c r="EE203" s="111"/>
      <c r="EF203" s="111"/>
    </row>
    <row r="204" spans="1:136" s="115" customFormat="1" ht="0.75" customHeight="1" hidden="1" thickBot="1">
      <c r="A204" s="655" t="s">
        <v>49</v>
      </c>
      <c r="B204" s="656"/>
      <c r="C204" s="604"/>
      <c r="D204" s="118"/>
      <c r="E204" s="119"/>
      <c r="F204" s="119"/>
      <c r="G204" s="119"/>
      <c r="H204" s="531"/>
      <c r="I204" s="570"/>
      <c r="J204" s="120"/>
      <c r="K204" s="191"/>
      <c r="L204" s="65"/>
      <c r="M204" s="574"/>
      <c r="N204" s="431"/>
      <c r="O204" s="452"/>
      <c r="P204" s="431"/>
      <c r="Q204" s="500"/>
      <c r="R204" s="451"/>
      <c r="S204" s="452"/>
      <c r="T204"/>
      <c r="U204" s="111"/>
      <c r="V204" s="111"/>
      <c r="W204" s="111"/>
      <c r="X204" s="111"/>
      <c r="Y204" s="111"/>
      <c r="Z204" s="111"/>
      <c r="AA204" s="111"/>
      <c r="AB204" s="111"/>
      <c r="AC204" s="111"/>
      <c r="AD204" s="111"/>
      <c r="AE204" s="111"/>
      <c r="AF204" s="111"/>
      <c r="AG204" s="111"/>
      <c r="AH204" s="111"/>
      <c r="AI204" s="111"/>
      <c r="AJ204" s="111"/>
      <c r="AK204" s="111"/>
      <c r="AL204" s="111"/>
      <c r="AM204" s="111"/>
      <c r="AN204" s="111"/>
      <c r="AO204" s="112"/>
      <c r="AP204" s="112"/>
      <c r="AQ204" s="112">
        <v>0</v>
      </c>
      <c r="AR204" s="112">
        <v>0</v>
      </c>
      <c r="AS204" s="112">
        <v>0</v>
      </c>
      <c r="AT204" s="112">
        <v>0</v>
      </c>
      <c r="AU204" s="112">
        <v>0</v>
      </c>
      <c r="AV204" s="112">
        <v>0</v>
      </c>
      <c r="AW204" s="112">
        <v>0</v>
      </c>
      <c r="AX204" s="112">
        <v>0</v>
      </c>
      <c r="AY204" s="112">
        <v>0</v>
      </c>
      <c r="AZ204" s="112">
        <v>0</v>
      </c>
      <c r="BA204" s="112">
        <v>0</v>
      </c>
      <c r="BB204" s="112">
        <v>0</v>
      </c>
      <c r="BC204" s="112">
        <v>1</v>
      </c>
      <c r="BD204" s="112">
        <v>0</v>
      </c>
      <c r="BE204" s="112">
        <v>0</v>
      </c>
      <c r="BF204" s="112">
        <v>0</v>
      </c>
      <c r="BG204" s="112">
        <v>0</v>
      </c>
      <c r="BH204" s="112">
        <v>0</v>
      </c>
      <c r="BI204" s="112">
        <v>0</v>
      </c>
      <c r="BJ204" s="112">
        <v>1</v>
      </c>
      <c r="BK204" s="112">
        <v>0</v>
      </c>
      <c r="BL204" s="112">
        <v>0</v>
      </c>
      <c r="BM204" s="112">
        <v>0</v>
      </c>
      <c r="BN204" s="112">
        <v>0</v>
      </c>
      <c r="BO204" s="112">
        <v>0</v>
      </c>
      <c r="BP204" s="112">
        <v>0</v>
      </c>
      <c r="BQ204" s="112">
        <v>0</v>
      </c>
      <c r="BR204" s="112">
        <v>0</v>
      </c>
      <c r="BS204" s="112">
        <v>0</v>
      </c>
      <c r="BT204" s="112">
        <v>0</v>
      </c>
      <c r="BU204" s="112">
        <v>0</v>
      </c>
      <c r="BV204" s="112">
        <v>0</v>
      </c>
      <c r="BW204" s="112">
        <v>0</v>
      </c>
      <c r="BX204" s="112">
        <v>0</v>
      </c>
      <c r="BY204" s="112">
        <v>0</v>
      </c>
      <c r="BZ204" s="112">
        <v>0</v>
      </c>
      <c r="CA204" s="112">
        <v>0</v>
      </c>
      <c r="CB204" s="112">
        <v>0</v>
      </c>
      <c r="CC204" s="112">
        <v>0</v>
      </c>
      <c r="CD204" s="112">
        <v>0</v>
      </c>
      <c r="CE204" s="112">
        <v>1</v>
      </c>
      <c r="CF204" s="112"/>
      <c r="CG204" s="112"/>
      <c r="CH204" s="112"/>
      <c r="CI204" s="112">
        <v>0</v>
      </c>
      <c r="CJ204" s="112">
        <v>0</v>
      </c>
      <c r="CK204" s="112">
        <v>0</v>
      </c>
      <c r="CL204" s="112">
        <v>1</v>
      </c>
      <c r="CM204" s="112">
        <v>1</v>
      </c>
      <c r="CN204" s="112">
        <v>0</v>
      </c>
      <c r="CO204" s="112">
        <v>0</v>
      </c>
      <c r="CP204" s="112">
        <v>0</v>
      </c>
      <c r="CQ204" s="112">
        <v>0</v>
      </c>
      <c r="CR204" s="112">
        <v>0</v>
      </c>
      <c r="CS204" s="112"/>
      <c r="CT204" s="112"/>
      <c r="CU204" s="112"/>
      <c r="CV204" s="112"/>
      <c r="CW204" s="112"/>
      <c r="CX204" s="112"/>
      <c r="CY204" s="112"/>
      <c r="CZ204" s="112"/>
      <c r="DA204" s="112"/>
      <c r="DB204" s="112"/>
      <c r="DC204" s="112"/>
      <c r="DD204" s="112"/>
      <c r="DE204" s="112"/>
      <c r="DF204" s="112"/>
      <c r="DG204" s="112"/>
      <c r="DH204" s="112"/>
      <c r="DI204" s="112"/>
      <c r="DJ204" s="112"/>
      <c r="DK204" s="112"/>
      <c r="DL204" s="117"/>
      <c r="DM204" s="117"/>
      <c r="DN204" s="117"/>
      <c r="DO204" s="117"/>
      <c r="DP204" s="112"/>
      <c r="DQ204" s="112"/>
      <c r="DR204" s="111"/>
      <c r="DS204" s="111"/>
      <c r="DT204" s="111"/>
      <c r="DU204" s="111"/>
      <c r="DV204" s="111"/>
      <c r="DW204" s="111"/>
      <c r="DX204" s="111"/>
      <c r="DY204" s="111"/>
      <c r="DZ204" s="111"/>
      <c r="EA204" s="111"/>
      <c r="EB204" s="111"/>
      <c r="EC204" s="111"/>
      <c r="ED204" s="111"/>
      <c r="EE204" s="111"/>
      <c r="EF204" s="111"/>
    </row>
    <row r="205" spans="1:136" s="115" customFormat="1" ht="13.5" customHeight="1" hidden="1" thickBot="1">
      <c r="A205" s="655" t="s">
        <v>60</v>
      </c>
      <c r="B205" s="656"/>
      <c r="C205" s="604"/>
      <c r="D205" s="118"/>
      <c r="E205" s="119"/>
      <c r="F205" s="119"/>
      <c r="G205" s="119"/>
      <c r="H205" s="531"/>
      <c r="I205" s="570"/>
      <c r="J205" s="120"/>
      <c r="K205" s="191"/>
      <c r="L205" s="65"/>
      <c r="M205" s="574"/>
      <c r="N205" s="431"/>
      <c r="O205" s="452"/>
      <c r="P205" s="431"/>
      <c r="Q205" s="500"/>
      <c r="R205" s="451"/>
      <c r="S205" s="452"/>
      <c r="T205"/>
      <c r="U205" s="111"/>
      <c r="V205" s="111"/>
      <c r="W205" s="111"/>
      <c r="X205" s="111"/>
      <c r="Y205" s="111"/>
      <c r="Z205" s="111"/>
      <c r="AA205" s="111"/>
      <c r="AB205" s="111"/>
      <c r="AC205" s="111"/>
      <c r="AD205" s="111"/>
      <c r="AE205" s="111"/>
      <c r="AF205" s="111"/>
      <c r="AG205" s="111"/>
      <c r="AH205" s="111"/>
      <c r="AI205" s="111"/>
      <c r="AJ205" s="111"/>
      <c r="AK205" s="111"/>
      <c r="AL205" s="111"/>
      <c r="AM205" s="111"/>
      <c r="AN205" s="111"/>
      <c r="AO205" s="112"/>
      <c r="AP205" s="112"/>
      <c r="AQ205" s="112">
        <v>0</v>
      </c>
      <c r="AR205" s="112">
        <v>0</v>
      </c>
      <c r="AS205" s="112">
        <v>0</v>
      </c>
      <c r="AT205" s="112">
        <v>0</v>
      </c>
      <c r="AU205" s="112">
        <v>0</v>
      </c>
      <c r="AV205" s="112">
        <v>0</v>
      </c>
      <c r="AW205" s="112">
        <v>0</v>
      </c>
      <c r="AX205" s="112">
        <v>0</v>
      </c>
      <c r="AY205" s="112">
        <v>0</v>
      </c>
      <c r="AZ205" s="112">
        <v>0</v>
      </c>
      <c r="BA205" s="112">
        <v>0</v>
      </c>
      <c r="BB205" s="112">
        <v>0</v>
      </c>
      <c r="BC205" s="112">
        <v>0</v>
      </c>
      <c r="BD205" s="112">
        <v>0</v>
      </c>
      <c r="BE205" s="112">
        <v>0</v>
      </c>
      <c r="BF205" s="112">
        <v>0</v>
      </c>
      <c r="BG205" s="112">
        <v>0</v>
      </c>
      <c r="BH205" s="112">
        <v>0</v>
      </c>
      <c r="BI205" s="112">
        <v>0</v>
      </c>
      <c r="BJ205" s="112">
        <v>0</v>
      </c>
      <c r="BK205" s="112">
        <v>0</v>
      </c>
      <c r="BL205" s="112">
        <v>0</v>
      </c>
      <c r="BM205" s="112">
        <v>0</v>
      </c>
      <c r="BN205" s="112">
        <v>0</v>
      </c>
      <c r="BO205" s="112">
        <v>0</v>
      </c>
      <c r="BP205" s="112">
        <v>0</v>
      </c>
      <c r="BQ205" s="112">
        <v>0</v>
      </c>
      <c r="BR205" s="112">
        <v>0</v>
      </c>
      <c r="BS205" s="112">
        <v>0</v>
      </c>
      <c r="BT205" s="112">
        <v>0</v>
      </c>
      <c r="BU205" s="112">
        <v>0</v>
      </c>
      <c r="BV205" s="112">
        <v>0</v>
      </c>
      <c r="BW205" s="112">
        <v>0</v>
      </c>
      <c r="BX205" s="112">
        <v>0</v>
      </c>
      <c r="BY205" s="112">
        <v>0</v>
      </c>
      <c r="BZ205" s="112">
        <v>0</v>
      </c>
      <c r="CA205" s="112">
        <v>0</v>
      </c>
      <c r="CB205" s="112">
        <v>0</v>
      </c>
      <c r="CC205" s="112">
        <v>0</v>
      </c>
      <c r="CD205" s="112">
        <v>0</v>
      </c>
      <c r="CE205" s="112">
        <v>1</v>
      </c>
      <c r="CF205" s="112"/>
      <c r="CG205" s="112"/>
      <c r="CH205" s="112"/>
      <c r="CI205" s="112">
        <v>0</v>
      </c>
      <c r="CJ205" s="112">
        <v>0</v>
      </c>
      <c r="CK205" s="112">
        <v>0</v>
      </c>
      <c r="CL205" s="112">
        <v>0</v>
      </c>
      <c r="CM205" s="112">
        <v>0</v>
      </c>
      <c r="CN205" s="112">
        <v>0</v>
      </c>
      <c r="CO205" s="112">
        <v>0</v>
      </c>
      <c r="CP205" s="112">
        <v>0</v>
      </c>
      <c r="CQ205" s="112">
        <v>0</v>
      </c>
      <c r="CR205" s="112">
        <v>0</v>
      </c>
      <c r="CS205" s="112"/>
      <c r="CT205" s="112"/>
      <c r="CU205" s="112"/>
      <c r="CV205" s="112"/>
      <c r="CW205" s="112"/>
      <c r="CX205" s="112"/>
      <c r="CY205" s="112"/>
      <c r="CZ205" s="112"/>
      <c r="DA205" s="112"/>
      <c r="DB205" s="112"/>
      <c r="DC205" s="112"/>
      <c r="DD205" s="112"/>
      <c r="DE205" s="112"/>
      <c r="DF205" s="112"/>
      <c r="DG205" s="112"/>
      <c r="DH205" s="112"/>
      <c r="DI205" s="112"/>
      <c r="DJ205" s="112"/>
      <c r="DK205" s="112"/>
      <c r="DL205" s="117"/>
      <c r="DM205" s="117"/>
      <c r="DN205" s="117"/>
      <c r="DO205" s="117"/>
      <c r="DP205" s="112"/>
      <c r="DQ205" s="112"/>
      <c r="DR205" s="111"/>
      <c r="DS205" s="111"/>
      <c r="DT205" s="111"/>
      <c r="DU205" s="111"/>
      <c r="DV205" s="111"/>
      <c r="DW205" s="111"/>
      <c r="DX205" s="111"/>
      <c r="DY205" s="111"/>
      <c r="DZ205" s="111"/>
      <c r="EA205" s="111"/>
      <c r="EB205" s="111"/>
      <c r="EC205" s="111"/>
      <c r="ED205" s="111"/>
      <c r="EE205" s="111"/>
      <c r="EF205" s="111"/>
    </row>
    <row r="206" spans="1:136" s="115" customFormat="1" ht="7.5" customHeight="1" hidden="1" thickBot="1">
      <c r="A206" s="655" t="s">
        <v>60</v>
      </c>
      <c r="B206" s="656"/>
      <c r="C206" s="604"/>
      <c r="D206" s="118"/>
      <c r="E206" s="119"/>
      <c r="F206" s="119"/>
      <c r="G206" s="119"/>
      <c r="H206" s="531"/>
      <c r="I206" s="570"/>
      <c r="J206" s="120"/>
      <c r="K206" s="191"/>
      <c r="L206" s="65"/>
      <c r="M206" s="574"/>
      <c r="N206" s="431"/>
      <c r="O206" s="452"/>
      <c r="P206" s="431"/>
      <c r="Q206" s="500"/>
      <c r="R206" s="451"/>
      <c r="S206" s="452"/>
      <c r="T206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1"/>
      <c r="AG206" s="111"/>
      <c r="AH206" s="111"/>
      <c r="AI206" s="111"/>
      <c r="AJ206" s="111"/>
      <c r="AK206" s="111"/>
      <c r="AL206" s="111"/>
      <c r="AM206" s="111"/>
      <c r="AN206" s="111"/>
      <c r="AO206" s="112"/>
      <c r="AP206" s="112"/>
      <c r="AQ206" s="112">
        <v>0</v>
      </c>
      <c r="AR206" s="112">
        <v>0</v>
      </c>
      <c r="AS206" s="112">
        <v>0</v>
      </c>
      <c r="AT206" s="112">
        <v>0</v>
      </c>
      <c r="AU206" s="112">
        <v>0</v>
      </c>
      <c r="AV206" s="112">
        <v>0</v>
      </c>
      <c r="AW206" s="112">
        <v>0</v>
      </c>
      <c r="AX206" s="112">
        <v>0</v>
      </c>
      <c r="AY206" s="112">
        <v>0</v>
      </c>
      <c r="AZ206" s="112">
        <v>0</v>
      </c>
      <c r="BA206" s="112">
        <v>0</v>
      </c>
      <c r="BB206" s="112">
        <v>0</v>
      </c>
      <c r="BC206" s="112">
        <v>0</v>
      </c>
      <c r="BD206" s="112">
        <v>0</v>
      </c>
      <c r="BE206" s="112">
        <v>0</v>
      </c>
      <c r="BF206" s="112">
        <v>0</v>
      </c>
      <c r="BG206" s="112">
        <v>0</v>
      </c>
      <c r="BH206" s="112">
        <v>0</v>
      </c>
      <c r="BI206" s="112">
        <v>0</v>
      </c>
      <c r="BJ206" s="112">
        <v>0</v>
      </c>
      <c r="BK206" s="112">
        <v>0</v>
      </c>
      <c r="BL206" s="112">
        <v>0</v>
      </c>
      <c r="BM206" s="112">
        <v>1</v>
      </c>
      <c r="BN206" s="112">
        <v>0</v>
      </c>
      <c r="BO206" s="112">
        <v>0</v>
      </c>
      <c r="BP206" s="112">
        <v>0</v>
      </c>
      <c r="BQ206" s="112">
        <v>0</v>
      </c>
      <c r="BR206" s="112">
        <v>0</v>
      </c>
      <c r="BS206" s="112">
        <v>0</v>
      </c>
      <c r="BT206" s="112">
        <v>0</v>
      </c>
      <c r="BU206" s="112">
        <v>0</v>
      </c>
      <c r="BV206" s="112">
        <v>0</v>
      </c>
      <c r="BW206" s="112">
        <v>0</v>
      </c>
      <c r="BX206" s="112">
        <v>0</v>
      </c>
      <c r="BY206" s="112">
        <v>0</v>
      </c>
      <c r="BZ206" s="112">
        <v>0</v>
      </c>
      <c r="CA206" s="112">
        <v>0</v>
      </c>
      <c r="CB206" s="112">
        <v>0</v>
      </c>
      <c r="CC206" s="112">
        <v>0</v>
      </c>
      <c r="CD206" s="112">
        <v>0</v>
      </c>
      <c r="CE206" s="112">
        <v>1</v>
      </c>
      <c r="CF206" s="112"/>
      <c r="CG206" s="112"/>
      <c r="CH206" s="112"/>
      <c r="CI206" s="112">
        <v>0</v>
      </c>
      <c r="CJ206" s="112">
        <v>0</v>
      </c>
      <c r="CK206" s="112">
        <v>0</v>
      </c>
      <c r="CL206" s="112">
        <v>0</v>
      </c>
      <c r="CM206" s="112">
        <v>0</v>
      </c>
      <c r="CN206" s="112">
        <v>1</v>
      </c>
      <c r="CO206" s="112">
        <v>0</v>
      </c>
      <c r="CP206" s="112">
        <v>0</v>
      </c>
      <c r="CQ206" s="112">
        <v>0</v>
      </c>
      <c r="CR206" s="112">
        <v>0</v>
      </c>
      <c r="CS206" s="112"/>
      <c r="CT206" s="112"/>
      <c r="CU206" s="112"/>
      <c r="CV206" s="112"/>
      <c r="CW206" s="112"/>
      <c r="CX206" s="112"/>
      <c r="CY206" s="112"/>
      <c r="CZ206" s="112"/>
      <c r="DA206" s="112"/>
      <c r="DB206" s="112"/>
      <c r="DC206" s="112"/>
      <c r="DD206" s="112"/>
      <c r="DE206" s="112"/>
      <c r="DF206" s="112"/>
      <c r="DG206" s="112"/>
      <c r="DH206" s="112"/>
      <c r="DI206" s="112"/>
      <c r="DJ206" s="112"/>
      <c r="DK206" s="112"/>
      <c r="DL206" s="117"/>
      <c r="DM206" s="117"/>
      <c r="DN206" s="117"/>
      <c r="DO206" s="117"/>
      <c r="DP206" s="112"/>
      <c r="DQ206" s="112"/>
      <c r="DR206" s="111"/>
      <c r="DS206" s="111"/>
      <c r="DT206" s="111"/>
      <c r="DU206" s="111"/>
      <c r="DV206" s="111"/>
      <c r="DW206" s="111"/>
      <c r="DX206" s="111"/>
      <c r="DY206" s="111"/>
      <c r="DZ206" s="111"/>
      <c r="EA206" s="111"/>
      <c r="EB206" s="111"/>
      <c r="EC206" s="111"/>
      <c r="ED206" s="111"/>
      <c r="EE206" s="111"/>
      <c r="EF206" s="111"/>
    </row>
    <row r="207" spans="1:137" s="115" customFormat="1" ht="13.5" customHeight="1" hidden="1" thickBot="1">
      <c r="A207" s="655" t="s">
        <v>24</v>
      </c>
      <c r="B207" s="656"/>
      <c r="C207" s="604"/>
      <c r="D207" s="118"/>
      <c r="E207" s="119"/>
      <c r="F207" s="119"/>
      <c r="G207" s="119"/>
      <c r="H207" s="531"/>
      <c r="I207" s="467">
        <v>0</v>
      </c>
      <c r="J207" s="120">
        <v>0</v>
      </c>
      <c r="K207" s="191">
        <v>0</v>
      </c>
      <c r="L207" s="65">
        <v>0</v>
      </c>
      <c r="M207" s="574">
        <v>0</v>
      </c>
      <c r="N207" s="307">
        <v>0</v>
      </c>
      <c r="O207" s="452">
        <v>0</v>
      </c>
      <c r="P207" s="431">
        <v>0</v>
      </c>
      <c r="Q207" s="500">
        <v>0</v>
      </c>
      <c r="R207" s="451">
        <v>0</v>
      </c>
      <c r="S207" s="452">
        <v>0</v>
      </c>
      <c r="T207"/>
      <c r="U207" s="111"/>
      <c r="V207" s="111"/>
      <c r="W207" s="111"/>
      <c r="X207" s="111"/>
      <c r="Y207" s="111"/>
      <c r="Z207" s="111"/>
      <c r="AA207" s="111"/>
      <c r="AB207" s="111"/>
      <c r="AC207" s="111"/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11"/>
      <c r="AN207" s="111"/>
      <c r="AO207" s="111"/>
      <c r="AP207" s="112"/>
      <c r="AQ207" s="112"/>
      <c r="AR207" s="112">
        <v>0</v>
      </c>
      <c r="AS207" s="112">
        <v>0</v>
      </c>
      <c r="AT207" s="112">
        <v>0</v>
      </c>
      <c r="AU207" s="112">
        <v>0</v>
      </c>
      <c r="AV207" s="112">
        <v>0</v>
      </c>
      <c r="AW207" s="112">
        <v>0</v>
      </c>
      <c r="AX207" s="112">
        <v>0</v>
      </c>
      <c r="AY207" s="112">
        <v>0</v>
      </c>
      <c r="AZ207" s="112">
        <v>0</v>
      </c>
      <c r="BA207" s="112">
        <v>0</v>
      </c>
      <c r="BB207" s="112">
        <v>0</v>
      </c>
      <c r="BC207" s="112">
        <v>0</v>
      </c>
      <c r="BD207" s="112">
        <v>0</v>
      </c>
      <c r="BE207" s="112">
        <v>0</v>
      </c>
      <c r="BF207" s="112">
        <v>0</v>
      </c>
      <c r="BG207" s="112">
        <v>0</v>
      </c>
      <c r="BH207" s="112">
        <v>0</v>
      </c>
      <c r="BI207" s="112">
        <v>0</v>
      </c>
      <c r="BJ207" s="112">
        <v>0</v>
      </c>
      <c r="BK207" s="112">
        <v>0</v>
      </c>
      <c r="BL207" s="112">
        <v>0</v>
      </c>
      <c r="BM207" s="112">
        <v>0</v>
      </c>
      <c r="BN207" s="112">
        <v>0</v>
      </c>
      <c r="BO207" s="112">
        <v>0</v>
      </c>
      <c r="BP207" s="112">
        <v>0</v>
      </c>
      <c r="BQ207" s="112">
        <v>0</v>
      </c>
      <c r="BR207" s="112">
        <v>0</v>
      </c>
      <c r="BS207" s="112">
        <v>0</v>
      </c>
      <c r="BT207" s="112">
        <v>0</v>
      </c>
      <c r="BU207" s="112">
        <v>0</v>
      </c>
      <c r="BV207" s="112">
        <v>0</v>
      </c>
      <c r="BW207" s="112">
        <v>0</v>
      </c>
      <c r="BX207" s="112">
        <v>0</v>
      </c>
      <c r="BY207" s="112">
        <v>0</v>
      </c>
      <c r="BZ207" s="112">
        <v>0</v>
      </c>
      <c r="CA207" s="112">
        <v>0</v>
      </c>
      <c r="CB207" s="112">
        <v>0</v>
      </c>
      <c r="CC207" s="112">
        <v>0</v>
      </c>
      <c r="CD207" s="112">
        <v>0</v>
      </c>
      <c r="CE207" s="112">
        <v>0</v>
      </c>
      <c r="CF207" s="112">
        <v>1</v>
      </c>
      <c r="CG207" s="112"/>
      <c r="CH207" s="112"/>
      <c r="CI207" s="112"/>
      <c r="CJ207" s="112">
        <v>0</v>
      </c>
      <c r="CK207" s="112">
        <v>0</v>
      </c>
      <c r="CL207" s="112">
        <v>0</v>
      </c>
      <c r="CM207" s="112">
        <v>0</v>
      </c>
      <c r="CN207" s="112">
        <v>0</v>
      </c>
      <c r="CO207" s="112">
        <v>0</v>
      </c>
      <c r="CP207" s="112">
        <v>0</v>
      </c>
      <c r="CQ207" s="112">
        <v>0</v>
      </c>
      <c r="CR207" s="112">
        <v>0</v>
      </c>
      <c r="CS207" s="112">
        <v>0</v>
      </c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7"/>
      <c r="DN207" s="117"/>
      <c r="DO207" s="117"/>
      <c r="DP207" s="117"/>
      <c r="DQ207" s="112"/>
      <c r="DR207" s="112"/>
      <c r="DS207" s="111"/>
      <c r="DT207" s="111"/>
      <c r="DU207" s="111"/>
      <c r="DV207" s="111"/>
      <c r="DW207" s="111"/>
      <c r="DX207" s="111"/>
      <c r="DY207" s="111"/>
      <c r="DZ207" s="111"/>
      <c r="EA207" s="111"/>
      <c r="EB207" s="111"/>
      <c r="EC207" s="111"/>
      <c r="ED207" s="111"/>
      <c r="EE207" s="111"/>
      <c r="EF207" s="111"/>
      <c r="EG207" s="111"/>
    </row>
    <row r="208" spans="1:137" s="115" customFormat="1" ht="13.5" customHeight="1" hidden="1" thickBot="1">
      <c r="A208" s="655" t="s">
        <v>24</v>
      </c>
      <c r="B208" s="656"/>
      <c r="C208" s="604"/>
      <c r="D208" s="118"/>
      <c r="E208" s="119"/>
      <c r="F208" s="119"/>
      <c r="G208" s="119"/>
      <c r="H208" s="531"/>
      <c r="I208" s="467">
        <v>0</v>
      </c>
      <c r="J208" s="120">
        <v>0</v>
      </c>
      <c r="K208" s="191">
        <v>0</v>
      </c>
      <c r="L208" s="65">
        <v>0</v>
      </c>
      <c r="M208" s="574">
        <v>0</v>
      </c>
      <c r="N208" s="307">
        <v>0</v>
      </c>
      <c r="O208" s="452">
        <v>0</v>
      </c>
      <c r="P208" s="431">
        <v>0</v>
      </c>
      <c r="Q208" s="500">
        <v>0</v>
      </c>
      <c r="R208" s="451">
        <v>0</v>
      </c>
      <c r="S208" s="452">
        <v>0</v>
      </c>
      <c r="T208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11"/>
      <c r="AN208" s="111"/>
      <c r="AO208" s="111"/>
      <c r="AP208" s="112"/>
      <c r="AQ208" s="112"/>
      <c r="AR208" s="112">
        <v>0</v>
      </c>
      <c r="AS208" s="112">
        <v>0</v>
      </c>
      <c r="AT208" s="112">
        <v>0</v>
      </c>
      <c r="AU208" s="112">
        <v>0</v>
      </c>
      <c r="AV208" s="112">
        <v>0</v>
      </c>
      <c r="AW208" s="112">
        <v>0</v>
      </c>
      <c r="AX208" s="112">
        <v>0</v>
      </c>
      <c r="AY208" s="112">
        <v>0</v>
      </c>
      <c r="AZ208" s="112">
        <v>0</v>
      </c>
      <c r="BA208" s="112">
        <v>0</v>
      </c>
      <c r="BB208" s="112">
        <v>0</v>
      </c>
      <c r="BC208" s="112">
        <v>0</v>
      </c>
      <c r="BD208" s="112">
        <v>0</v>
      </c>
      <c r="BE208" s="112">
        <v>0</v>
      </c>
      <c r="BF208" s="112">
        <v>0</v>
      </c>
      <c r="BG208" s="112">
        <v>0</v>
      </c>
      <c r="BH208" s="112">
        <v>0</v>
      </c>
      <c r="BI208" s="112">
        <v>0</v>
      </c>
      <c r="BJ208" s="112">
        <v>0</v>
      </c>
      <c r="BK208" s="112">
        <v>0</v>
      </c>
      <c r="BL208" s="112">
        <v>0</v>
      </c>
      <c r="BM208" s="112">
        <v>0</v>
      </c>
      <c r="BN208" s="112">
        <v>0</v>
      </c>
      <c r="BO208" s="112">
        <v>0</v>
      </c>
      <c r="BP208" s="112">
        <v>0</v>
      </c>
      <c r="BQ208" s="112">
        <v>0</v>
      </c>
      <c r="BR208" s="112">
        <v>0</v>
      </c>
      <c r="BS208" s="112">
        <v>0</v>
      </c>
      <c r="BT208" s="112">
        <v>0</v>
      </c>
      <c r="BU208" s="112">
        <v>0</v>
      </c>
      <c r="BV208" s="112">
        <v>0</v>
      </c>
      <c r="BW208" s="112">
        <v>0</v>
      </c>
      <c r="BX208" s="112">
        <v>0</v>
      </c>
      <c r="BY208" s="112">
        <v>0</v>
      </c>
      <c r="BZ208" s="112">
        <v>0</v>
      </c>
      <c r="CA208" s="112">
        <v>0</v>
      </c>
      <c r="CB208" s="112">
        <v>0</v>
      </c>
      <c r="CC208" s="112">
        <v>0</v>
      </c>
      <c r="CD208" s="112">
        <v>0</v>
      </c>
      <c r="CE208" s="112">
        <v>0</v>
      </c>
      <c r="CF208" s="112">
        <v>1</v>
      </c>
      <c r="CG208" s="112"/>
      <c r="CH208" s="112"/>
      <c r="CI208" s="112"/>
      <c r="CJ208" s="112">
        <v>0</v>
      </c>
      <c r="CK208" s="112">
        <v>0</v>
      </c>
      <c r="CL208" s="112">
        <v>0</v>
      </c>
      <c r="CM208" s="112">
        <v>0</v>
      </c>
      <c r="CN208" s="112">
        <v>0</v>
      </c>
      <c r="CO208" s="112">
        <v>0</v>
      </c>
      <c r="CP208" s="112">
        <v>0</v>
      </c>
      <c r="CQ208" s="112">
        <v>0</v>
      </c>
      <c r="CR208" s="112">
        <v>0</v>
      </c>
      <c r="CS208" s="112">
        <v>0</v>
      </c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7"/>
      <c r="DN208" s="117"/>
      <c r="DO208" s="117"/>
      <c r="DP208" s="117"/>
      <c r="DQ208" s="112"/>
      <c r="DR208" s="112"/>
      <c r="DS208" s="111"/>
      <c r="DT208" s="111"/>
      <c r="DU208" s="111"/>
      <c r="DV208" s="111"/>
      <c r="DW208" s="111"/>
      <c r="DX208" s="111"/>
      <c r="DY208" s="111"/>
      <c r="DZ208" s="111"/>
      <c r="EA208" s="111"/>
      <c r="EB208" s="111"/>
      <c r="EC208" s="111"/>
      <c r="ED208" s="111"/>
      <c r="EE208" s="111"/>
      <c r="EF208" s="111"/>
      <c r="EG208" s="111"/>
    </row>
    <row r="209" spans="1:137" s="115" customFormat="1" ht="13.5" customHeight="1" hidden="1" thickBot="1">
      <c r="A209" s="655" t="s">
        <v>24</v>
      </c>
      <c r="B209" s="656"/>
      <c r="C209" s="604"/>
      <c r="D209" s="118"/>
      <c r="E209" s="119"/>
      <c r="F209" s="119"/>
      <c r="G209" s="119"/>
      <c r="H209" s="531"/>
      <c r="I209" s="467">
        <v>0</v>
      </c>
      <c r="J209" s="120">
        <v>0</v>
      </c>
      <c r="K209" s="191">
        <v>0</v>
      </c>
      <c r="L209" s="65">
        <v>0</v>
      </c>
      <c r="M209" s="574">
        <v>0</v>
      </c>
      <c r="N209" s="307">
        <v>0</v>
      </c>
      <c r="O209" s="452">
        <v>0</v>
      </c>
      <c r="P209" s="431">
        <v>0</v>
      </c>
      <c r="Q209" s="500">
        <v>0</v>
      </c>
      <c r="R209" s="451">
        <v>0</v>
      </c>
      <c r="S209" s="452">
        <v>0</v>
      </c>
      <c r="T209"/>
      <c r="U209" s="111"/>
      <c r="V209" s="111"/>
      <c r="W209" s="111"/>
      <c r="X209" s="111"/>
      <c r="Y209" s="111"/>
      <c r="Z209" s="111"/>
      <c r="AA209" s="111"/>
      <c r="AB209" s="111"/>
      <c r="AC209" s="111"/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11"/>
      <c r="AN209" s="111"/>
      <c r="AO209" s="111"/>
      <c r="AP209" s="112"/>
      <c r="AQ209" s="112"/>
      <c r="AR209" s="112">
        <v>0</v>
      </c>
      <c r="AS209" s="112">
        <v>0</v>
      </c>
      <c r="AT209" s="112">
        <v>0</v>
      </c>
      <c r="AU209" s="112">
        <v>0</v>
      </c>
      <c r="AV209" s="112">
        <v>0</v>
      </c>
      <c r="AW209" s="112">
        <v>0</v>
      </c>
      <c r="AX209" s="112">
        <v>0</v>
      </c>
      <c r="AY209" s="112">
        <v>0</v>
      </c>
      <c r="AZ209" s="112">
        <v>0</v>
      </c>
      <c r="BA209" s="112">
        <v>0</v>
      </c>
      <c r="BB209" s="112">
        <v>0</v>
      </c>
      <c r="BC209" s="112">
        <v>0</v>
      </c>
      <c r="BD209" s="112">
        <v>0</v>
      </c>
      <c r="BE209" s="112">
        <v>0</v>
      </c>
      <c r="BF209" s="112">
        <v>0</v>
      </c>
      <c r="BG209" s="112">
        <v>0</v>
      </c>
      <c r="BH209" s="112">
        <v>0</v>
      </c>
      <c r="BI209" s="112">
        <v>0</v>
      </c>
      <c r="BJ209" s="112">
        <v>0</v>
      </c>
      <c r="BK209" s="112">
        <v>0</v>
      </c>
      <c r="BL209" s="112">
        <v>0</v>
      </c>
      <c r="BM209" s="112">
        <v>0</v>
      </c>
      <c r="BN209" s="112">
        <v>0</v>
      </c>
      <c r="BO209" s="112">
        <v>0</v>
      </c>
      <c r="BP209" s="112">
        <v>0</v>
      </c>
      <c r="BQ209" s="112">
        <v>0</v>
      </c>
      <c r="BR209" s="112">
        <v>0</v>
      </c>
      <c r="BS209" s="112">
        <v>0</v>
      </c>
      <c r="BT209" s="112">
        <v>0</v>
      </c>
      <c r="BU209" s="112">
        <v>0</v>
      </c>
      <c r="BV209" s="112">
        <v>0</v>
      </c>
      <c r="BW209" s="112">
        <v>0</v>
      </c>
      <c r="BX209" s="112">
        <v>0</v>
      </c>
      <c r="BY209" s="112">
        <v>0</v>
      </c>
      <c r="BZ209" s="112">
        <v>0</v>
      </c>
      <c r="CA209" s="112">
        <v>0</v>
      </c>
      <c r="CB209" s="112">
        <v>0</v>
      </c>
      <c r="CC209" s="112">
        <v>0</v>
      </c>
      <c r="CD209" s="112">
        <v>0</v>
      </c>
      <c r="CE209" s="112">
        <v>0</v>
      </c>
      <c r="CF209" s="112">
        <v>1</v>
      </c>
      <c r="CG209" s="112"/>
      <c r="CH209" s="112"/>
      <c r="CI209" s="112"/>
      <c r="CJ209" s="112">
        <v>0</v>
      </c>
      <c r="CK209" s="112">
        <v>0</v>
      </c>
      <c r="CL209" s="112">
        <v>0</v>
      </c>
      <c r="CM209" s="112">
        <v>0</v>
      </c>
      <c r="CN209" s="112">
        <v>0</v>
      </c>
      <c r="CO209" s="112">
        <v>0</v>
      </c>
      <c r="CP209" s="112">
        <v>0</v>
      </c>
      <c r="CQ209" s="112">
        <v>0</v>
      </c>
      <c r="CR209" s="112">
        <v>0</v>
      </c>
      <c r="CS209" s="112">
        <v>0</v>
      </c>
      <c r="CT209" s="112"/>
      <c r="CU209" s="112"/>
      <c r="CV209" s="112"/>
      <c r="CW209" s="112"/>
      <c r="CX209" s="112"/>
      <c r="CY209" s="112"/>
      <c r="CZ209" s="112"/>
      <c r="DA209" s="112"/>
      <c r="DB209" s="112"/>
      <c r="DC209" s="112"/>
      <c r="DD209" s="112"/>
      <c r="DE209" s="112"/>
      <c r="DF209" s="112"/>
      <c r="DG209" s="112"/>
      <c r="DH209" s="112"/>
      <c r="DI209" s="112"/>
      <c r="DJ209" s="112"/>
      <c r="DK209" s="112"/>
      <c r="DL209" s="112"/>
      <c r="DM209" s="117"/>
      <c r="DN209" s="117"/>
      <c r="DO209" s="117"/>
      <c r="DP209" s="117"/>
      <c r="DQ209" s="112"/>
      <c r="DR209" s="112"/>
      <c r="DS209" s="111"/>
      <c r="DT209" s="111"/>
      <c r="DU209" s="111"/>
      <c r="DV209" s="111"/>
      <c r="DW209" s="111"/>
      <c r="DX209" s="111"/>
      <c r="DY209" s="111"/>
      <c r="DZ209" s="111"/>
      <c r="EA209" s="111"/>
      <c r="EB209" s="111"/>
      <c r="EC209" s="111"/>
      <c r="ED209" s="111"/>
      <c r="EE209" s="111"/>
      <c r="EF209" s="111"/>
      <c r="EG209" s="111"/>
    </row>
    <row r="210" spans="1:137" s="115" customFormat="1" ht="13.5" customHeight="1" hidden="1" thickBot="1">
      <c r="A210" s="655" t="s">
        <v>24</v>
      </c>
      <c r="B210" s="656"/>
      <c r="C210" s="604"/>
      <c r="D210" s="118"/>
      <c r="E210" s="119"/>
      <c r="F210" s="119"/>
      <c r="G210" s="119"/>
      <c r="H210" s="531"/>
      <c r="I210" s="467">
        <v>0</v>
      </c>
      <c r="J210" s="120">
        <v>0</v>
      </c>
      <c r="K210" s="191">
        <v>0</v>
      </c>
      <c r="L210" s="65">
        <v>0</v>
      </c>
      <c r="M210" s="574">
        <v>0</v>
      </c>
      <c r="N210" s="307">
        <v>0</v>
      </c>
      <c r="O210" s="452">
        <v>0</v>
      </c>
      <c r="P210" s="431">
        <v>0</v>
      </c>
      <c r="Q210" s="500">
        <v>0</v>
      </c>
      <c r="R210" s="451">
        <v>0</v>
      </c>
      <c r="S210" s="452">
        <v>0</v>
      </c>
      <c r="T210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1"/>
      <c r="AG210" s="111"/>
      <c r="AH210" s="111"/>
      <c r="AI210" s="111"/>
      <c r="AJ210" s="111"/>
      <c r="AK210" s="111"/>
      <c r="AL210" s="111"/>
      <c r="AM210" s="111"/>
      <c r="AN210" s="111"/>
      <c r="AO210" s="111"/>
      <c r="AP210" s="112"/>
      <c r="AQ210" s="112"/>
      <c r="AR210" s="112">
        <v>0</v>
      </c>
      <c r="AS210" s="112">
        <v>0</v>
      </c>
      <c r="AT210" s="112">
        <v>0</v>
      </c>
      <c r="AU210" s="112">
        <v>0</v>
      </c>
      <c r="AV210" s="112">
        <v>0</v>
      </c>
      <c r="AW210" s="112">
        <v>0</v>
      </c>
      <c r="AX210" s="112">
        <v>0</v>
      </c>
      <c r="AY210" s="112">
        <v>0</v>
      </c>
      <c r="AZ210" s="112">
        <v>0</v>
      </c>
      <c r="BA210" s="112">
        <v>0</v>
      </c>
      <c r="BB210" s="112">
        <v>0</v>
      </c>
      <c r="BC210" s="112">
        <v>0</v>
      </c>
      <c r="BD210" s="112">
        <v>0</v>
      </c>
      <c r="BE210" s="112">
        <v>0</v>
      </c>
      <c r="BF210" s="112">
        <v>0</v>
      </c>
      <c r="BG210" s="112">
        <v>0</v>
      </c>
      <c r="BH210" s="112">
        <v>0</v>
      </c>
      <c r="BI210" s="112">
        <v>0</v>
      </c>
      <c r="BJ210" s="112">
        <v>0</v>
      </c>
      <c r="BK210" s="112">
        <v>0</v>
      </c>
      <c r="BL210" s="112">
        <v>0</v>
      </c>
      <c r="BM210" s="112">
        <v>0</v>
      </c>
      <c r="BN210" s="112">
        <v>0</v>
      </c>
      <c r="BO210" s="112">
        <v>0</v>
      </c>
      <c r="BP210" s="112">
        <v>0</v>
      </c>
      <c r="BQ210" s="112">
        <v>0</v>
      </c>
      <c r="BR210" s="112">
        <v>0</v>
      </c>
      <c r="BS210" s="112">
        <v>0</v>
      </c>
      <c r="BT210" s="112">
        <v>0</v>
      </c>
      <c r="BU210" s="112">
        <v>0</v>
      </c>
      <c r="BV210" s="112">
        <v>0</v>
      </c>
      <c r="BW210" s="112">
        <v>0</v>
      </c>
      <c r="BX210" s="112">
        <v>0</v>
      </c>
      <c r="BY210" s="112">
        <v>0</v>
      </c>
      <c r="BZ210" s="112">
        <v>0</v>
      </c>
      <c r="CA210" s="112">
        <v>0</v>
      </c>
      <c r="CB210" s="112">
        <v>0</v>
      </c>
      <c r="CC210" s="112">
        <v>0</v>
      </c>
      <c r="CD210" s="112">
        <v>0</v>
      </c>
      <c r="CE210" s="112">
        <v>0</v>
      </c>
      <c r="CF210" s="112">
        <v>1</v>
      </c>
      <c r="CG210" s="112"/>
      <c r="CH210" s="112"/>
      <c r="CI210" s="112"/>
      <c r="CJ210" s="112">
        <v>0</v>
      </c>
      <c r="CK210" s="112">
        <v>0</v>
      </c>
      <c r="CL210" s="112">
        <v>0</v>
      </c>
      <c r="CM210" s="112">
        <v>0</v>
      </c>
      <c r="CN210" s="112">
        <v>0</v>
      </c>
      <c r="CO210" s="112">
        <v>0</v>
      </c>
      <c r="CP210" s="112">
        <v>0</v>
      </c>
      <c r="CQ210" s="112">
        <v>0</v>
      </c>
      <c r="CR210" s="112">
        <v>0</v>
      </c>
      <c r="CS210" s="112">
        <v>0</v>
      </c>
      <c r="CT210" s="112"/>
      <c r="CU210" s="112"/>
      <c r="CV210" s="112"/>
      <c r="CW210" s="112"/>
      <c r="CX210" s="112"/>
      <c r="CY210" s="112"/>
      <c r="CZ210" s="112"/>
      <c r="DA210" s="112"/>
      <c r="DB210" s="112"/>
      <c r="DC210" s="112"/>
      <c r="DD210" s="112"/>
      <c r="DE210" s="112"/>
      <c r="DF210" s="112"/>
      <c r="DG210" s="112"/>
      <c r="DH210" s="112"/>
      <c r="DI210" s="112"/>
      <c r="DJ210" s="112"/>
      <c r="DK210" s="112"/>
      <c r="DL210" s="112"/>
      <c r="DM210" s="117"/>
      <c r="DN210" s="117"/>
      <c r="DO210" s="117"/>
      <c r="DP210" s="117"/>
      <c r="DQ210" s="112"/>
      <c r="DR210" s="112"/>
      <c r="DS210" s="111"/>
      <c r="DT210" s="111"/>
      <c r="DU210" s="111"/>
      <c r="DV210" s="111"/>
      <c r="DW210" s="111"/>
      <c r="DX210" s="111"/>
      <c r="DY210" s="111"/>
      <c r="DZ210" s="111"/>
      <c r="EA210" s="111"/>
      <c r="EB210" s="111"/>
      <c r="EC210" s="111"/>
      <c r="ED210" s="111"/>
      <c r="EE210" s="111"/>
      <c r="EF210" s="111"/>
      <c r="EG210" s="111"/>
    </row>
    <row r="211" spans="1:137" s="115" customFormat="1" ht="13.5" customHeight="1" hidden="1" thickBot="1">
      <c r="A211" s="655" t="s">
        <v>24</v>
      </c>
      <c r="B211" s="656"/>
      <c r="C211" s="604"/>
      <c r="D211" s="118"/>
      <c r="E211" s="119"/>
      <c r="F211" s="119"/>
      <c r="G211" s="119"/>
      <c r="H211" s="531"/>
      <c r="I211" s="467">
        <v>0</v>
      </c>
      <c r="J211" s="120">
        <v>0</v>
      </c>
      <c r="K211" s="191">
        <v>0</v>
      </c>
      <c r="L211" s="65">
        <v>0</v>
      </c>
      <c r="M211" s="574">
        <v>0</v>
      </c>
      <c r="N211" s="307">
        <v>0</v>
      </c>
      <c r="O211" s="452">
        <v>0</v>
      </c>
      <c r="P211" s="431">
        <v>0</v>
      </c>
      <c r="Q211" s="500">
        <v>0</v>
      </c>
      <c r="R211" s="451">
        <v>0</v>
      </c>
      <c r="S211" s="452">
        <v>0</v>
      </c>
      <c r="T211"/>
      <c r="U211" s="111"/>
      <c r="V211" s="111"/>
      <c r="W211" s="111"/>
      <c r="X211" s="111"/>
      <c r="Y211" s="111"/>
      <c r="Z211" s="111"/>
      <c r="AA211" s="111"/>
      <c r="AB211" s="111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111"/>
      <c r="AN211" s="111"/>
      <c r="AO211" s="111"/>
      <c r="AP211" s="112"/>
      <c r="AQ211" s="112"/>
      <c r="AR211" s="112">
        <v>0</v>
      </c>
      <c r="AS211" s="112">
        <v>0</v>
      </c>
      <c r="AT211" s="112">
        <v>0</v>
      </c>
      <c r="AU211" s="112">
        <v>0</v>
      </c>
      <c r="AV211" s="112">
        <v>0</v>
      </c>
      <c r="AW211" s="112">
        <v>0</v>
      </c>
      <c r="AX211" s="112">
        <v>0</v>
      </c>
      <c r="AY211" s="112">
        <v>0</v>
      </c>
      <c r="AZ211" s="112">
        <v>0</v>
      </c>
      <c r="BA211" s="112">
        <v>0</v>
      </c>
      <c r="BB211" s="112">
        <v>0</v>
      </c>
      <c r="BC211" s="112">
        <v>0</v>
      </c>
      <c r="BD211" s="112">
        <v>0</v>
      </c>
      <c r="BE211" s="112">
        <v>0</v>
      </c>
      <c r="BF211" s="112">
        <v>0</v>
      </c>
      <c r="BG211" s="112">
        <v>0</v>
      </c>
      <c r="BH211" s="112">
        <v>0</v>
      </c>
      <c r="BI211" s="112">
        <v>0</v>
      </c>
      <c r="BJ211" s="112">
        <v>0</v>
      </c>
      <c r="BK211" s="112">
        <v>0</v>
      </c>
      <c r="BL211" s="112">
        <v>0</v>
      </c>
      <c r="BM211" s="112">
        <v>0</v>
      </c>
      <c r="BN211" s="112">
        <v>0</v>
      </c>
      <c r="BO211" s="112">
        <v>0</v>
      </c>
      <c r="BP211" s="112">
        <v>0</v>
      </c>
      <c r="BQ211" s="112">
        <v>0</v>
      </c>
      <c r="BR211" s="112">
        <v>0</v>
      </c>
      <c r="BS211" s="112">
        <v>0</v>
      </c>
      <c r="BT211" s="112">
        <v>0</v>
      </c>
      <c r="BU211" s="112">
        <v>0</v>
      </c>
      <c r="BV211" s="112">
        <v>0</v>
      </c>
      <c r="BW211" s="112">
        <v>0</v>
      </c>
      <c r="BX211" s="112">
        <v>0</v>
      </c>
      <c r="BY211" s="112">
        <v>0</v>
      </c>
      <c r="BZ211" s="112">
        <v>0</v>
      </c>
      <c r="CA211" s="112">
        <v>0</v>
      </c>
      <c r="CB211" s="112">
        <v>0</v>
      </c>
      <c r="CC211" s="112">
        <v>0</v>
      </c>
      <c r="CD211" s="112">
        <v>0</v>
      </c>
      <c r="CE211" s="112">
        <v>0</v>
      </c>
      <c r="CF211" s="112">
        <v>1</v>
      </c>
      <c r="CG211" s="112"/>
      <c r="CH211" s="112"/>
      <c r="CI211" s="112"/>
      <c r="CJ211" s="112">
        <v>0</v>
      </c>
      <c r="CK211" s="112">
        <v>0</v>
      </c>
      <c r="CL211" s="112">
        <v>0</v>
      </c>
      <c r="CM211" s="112">
        <v>0</v>
      </c>
      <c r="CN211" s="112">
        <v>0</v>
      </c>
      <c r="CO211" s="112">
        <v>0</v>
      </c>
      <c r="CP211" s="112">
        <v>0</v>
      </c>
      <c r="CQ211" s="112">
        <v>0</v>
      </c>
      <c r="CR211" s="112">
        <v>0</v>
      </c>
      <c r="CS211" s="112">
        <v>0</v>
      </c>
      <c r="CT211" s="112"/>
      <c r="CU211" s="112"/>
      <c r="CV211" s="112"/>
      <c r="CW211" s="112"/>
      <c r="CX211" s="112"/>
      <c r="CY211" s="112"/>
      <c r="CZ211" s="112"/>
      <c r="DA211" s="112"/>
      <c r="DB211" s="112"/>
      <c r="DC211" s="112"/>
      <c r="DD211" s="112"/>
      <c r="DE211" s="112"/>
      <c r="DF211" s="112"/>
      <c r="DG211" s="112"/>
      <c r="DH211" s="112"/>
      <c r="DI211" s="112"/>
      <c r="DJ211" s="112"/>
      <c r="DK211" s="112"/>
      <c r="DL211" s="112"/>
      <c r="DM211" s="117"/>
      <c r="DN211" s="117"/>
      <c r="DO211" s="117"/>
      <c r="DP211" s="117"/>
      <c r="DQ211" s="112"/>
      <c r="DR211" s="112"/>
      <c r="DS211" s="111"/>
      <c r="DT211" s="111"/>
      <c r="DU211" s="111"/>
      <c r="DV211" s="111"/>
      <c r="DW211" s="111"/>
      <c r="DX211" s="111"/>
      <c r="DY211" s="111"/>
      <c r="DZ211" s="111"/>
      <c r="EA211" s="111"/>
      <c r="EB211" s="111"/>
      <c r="EC211" s="111"/>
      <c r="ED211" s="111"/>
      <c r="EE211" s="111"/>
      <c r="EF211" s="111"/>
      <c r="EG211" s="111"/>
    </row>
    <row r="212" spans="1:137" s="115" customFormat="1" ht="13.5" customHeight="1" hidden="1" thickBot="1">
      <c r="A212" s="655" t="s">
        <v>24</v>
      </c>
      <c r="B212" s="656"/>
      <c r="C212" s="604"/>
      <c r="D212" s="118"/>
      <c r="E212" s="119"/>
      <c r="F212" s="119"/>
      <c r="G212" s="119"/>
      <c r="H212" s="531"/>
      <c r="I212" s="467">
        <v>0</v>
      </c>
      <c r="J212" s="120">
        <v>0</v>
      </c>
      <c r="K212" s="191">
        <v>0</v>
      </c>
      <c r="L212" s="65">
        <v>0</v>
      </c>
      <c r="M212" s="574">
        <v>0</v>
      </c>
      <c r="N212" s="307">
        <v>0</v>
      </c>
      <c r="O212" s="452">
        <v>0</v>
      </c>
      <c r="P212" s="431">
        <v>0</v>
      </c>
      <c r="Q212" s="500">
        <v>0</v>
      </c>
      <c r="R212" s="451">
        <v>0</v>
      </c>
      <c r="S212" s="452">
        <v>0</v>
      </c>
      <c r="T212"/>
      <c r="U212" s="111"/>
      <c r="V212" s="111"/>
      <c r="W212" s="111"/>
      <c r="X212" s="111"/>
      <c r="Y212" s="111"/>
      <c r="Z212" s="111"/>
      <c r="AA212" s="111"/>
      <c r="AB212" s="111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111"/>
      <c r="AN212" s="111"/>
      <c r="AO212" s="111"/>
      <c r="AP212" s="112"/>
      <c r="AQ212" s="112"/>
      <c r="AR212" s="112">
        <v>0</v>
      </c>
      <c r="AS212" s="112">
        <v>0</v>
      </c>
      <c r="AT212" s="112">
        <v>0</v>
      </c>
      <c r="AU212" s="112">
        <v>0</v>
      </c>
      <c r="AV212" s="112">
        <v>0</v>
      </c>
      <c r="AW212" s="112">
        <v>0</v>
      </c>
      <c r="AX212" s="112">
        <v>0</v>
      </c>
      <c r="AY212" s="112">
        <v>0</v>
      </c>
      <c r="AZ212" s="112">
        <v>0</v>
      </c>
      <c r="BA212" s="112">
        <v>0</v>
      </c>
      <c r="BB212" s="112">
        <v>0</v>
      </c>
      <c r="BC212" s="112">
        <v>0</v>
      </c>
      <c r="BD212" s="112">
        <v>0</v>
      </c>
      <c r="BE212" s="112">
        <v>0</v>
      </c>
      <c r="BF212" s="112">
        <v>0</v>
      </c>
      <c r="BG212" s="112">
        <v>0</v>
      </c>
      <c r="BH212" s="112">
        <v>0</v>
      </c>
      <c r="BI212" s="112">
        <v>0</v>
      </c>
      <c r="BJ212" s="112">
        <v>0</v>
      </c>
      <c r="BK212" s="112">
        <v>0</v>
      </c>
      <c r="BL212" s="112">
        <v>0</v>
      </c>
      <c r="BM212" s="112">
        <v>0</v>
      </c>
      <c r="BN212" s="112">
        <v>0</v>
      </c>
      <c r="BO212" s="112">
        <v>0</v>
      </c>
      <c r="BP212" s="112">
        <v>0</v>
      </c>
      <c r="BQ212" s="112">
        <v>0</v>
      </c>
      <c r="BR212" s="112">
        <v>0</v>
      </c>
      <c r="BS212" s="112">
        <v>0</v>
      </c>
      <c r="BT212" s="112">
        <v>0</v>
      </c>
      <c r="BU212" s="112">
        <v>0</v>
      </c>
      <c r="BV212" s="112">
        <v>0</v>
      </c>
      <c r="BW212" s="112">
        <v>0</v>
      </c>
      <c r="BX212" s="112">
        <v>0</v>
      </c>
      <c r="BY212" s="112">
        <v>0</v>
      </c>
      <c r="BZ212" s="112">
        <v>0</v>
      </c>
      <c r="CA212" s="112">
        <v>0</v>
      </c>
      <c r="CB212" s="112">
        <v>0</v>
      </c>
      <c r="CC212" s="112">
        <v>0</v>
      </c>
      <c r="CD212" s="112">
        <v>0</v>
      </c>
      <c r="CE212" s="112">
        <v>0</v>
      </c>
      <c r="CF212" s="112">
        <v>1</v>
      </c>
      <c r="CG212" s="112"/>
      <c r="CH212" s="112"/>
      <c r="CI212" s="112"/>
      <c r="CJ212" s="112">
        <v>0</v>
      </c>
      <c r="CK212" s="112">
        <v>0</v>
      </c>
      <c r="CL212" s="112">
        <v>0</v>
      </c>
      <c r="CM212" s="112">
        <v>0</v>
      </c>
      <c r="CN212" s="112">
        <v>0</v>
      </c>
      <c r="CO212" s="112">
        <v>0</v>
      </c>
      <c r="CP212" s="112">
        <v>0</v>
      </c>
      <c r="CQ212" s="112">
        <v>0</v>
      </c>
      <c r="CR212" s="112">
        <v>0</v>
      </c>
      <c r="CS212" s="112">
        <v>0</v>
      </c>
      <c r="CT212" s="112"/>
      <c r="CU212" s="112"/>
      <c r="CV212" s="112"/>
      <c r="CW212" s="112"/>
      <c r="CX212" s="112"/>
      <c r="CY212" s="112"/>
      <c r="CZ212" s="112"/>
      <c r="DA212" s="112"/>
      <c r="DB212" s="112"/>
      <c r="DC212" s="112"/>
      <c r="DD212" s="112"/>
      <c r="DE212" s="112"/>
      <c r="DF212" s="112"/>
      <c r="DG212" s="112"/>
      <c r="DH212" s="112"/>
      <c r="DI212" s="112"/>
      <c r="DJ212" s="112"/>
      <c r="DK212" s="112"/>
      <c r="DL212" s="112"/>
      <c r="DM212" s="117"/>
      <c r="DN212" s="117"/>
      <c r="DO212" s="117"/>
      <c r="DP212" s="117"/>
      <c r="DQ212" s="112"/>
      <c r="DR212" s="112"/>
      <c r="DS212" s="111"/>
      <c r="DT212" s="111"/>
      <c r="DU212" s="111"/>
      <c r="DV212" s="111"/>
      <c r="DW212" s="111"/>
      <c r="DX212" s="111"/>
      <c r="DY212" s="111"/>
      <c r="DZ212" s="111"/>
      <c r="EA212" s="111"/>
      <c r="EB212" s="111"/>
      <c r="EC212" s="111"/>
      <c r="ED212" s="111"/>
      <c r="EE212" s="111"/>
      <c r="EF212" s="111"/>
      <c r="EG212" s="111"/>
    </row>
    <row r="213" spans="1:137" s="115" customFormat="1" ht="13.5" customHeight="1" hidden="1" thickBot="1">
      <c r="A213" s="655" t="s">
        <v>24</v>
      </c>
      <c r="B213" s="656"/>
      <c r="C213" s="604"/>
      <c r="D213" s="118"/>
      <c r="E213" s="119"/>
      <c r="F213" s="119"/>
      <c r="G213" s="119"/>
      <c r="H213" s="531"/>
      <c r="I213" s="467">
        <v>0</v>
      </c>
      <c r="J213" s="120">
        <v>0</v>
      </c>
      <c r="K213" s="191">
        <v>0</v>
      </c>
      <c r="L213" s="65">
        <v>0</v>
      </c>
      <c r="M213" s="574">
        <v>0</v>
      </c>
      <c r="N213" s="307">
        <v>0</v>
      </c>
      <c r="O213" s="452">
        <v>0</v>
      </c>
      <c r="P213" s="431">
        <v>0</v>
      </c>
      <c r="Q213" s="500">
        <v>0</v>
      </c>
      <c r="R213" s="451">
        <v>0</v>
      </c>
      <c r="S213" s="452">
        <v>0</v>
      </c>
      <c r="T213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11"/>
      <c r="AP213" s="112"/>
      <c r="AQ213" s="112"/>
      <c r="AR213" s="112">
        <v>0</v>
      </c>
      <c r="AS213" s="112">
        <v>0</v>
      </c>
      <c r="AT213" s="112">
        <v>0</v>
      </c>
      <c r="AU213" s="112">
        <v>0</v>
      </c>
      <c r="AV213" s="112">
        <v>0</v>
      </c>
      <c r="AW213" s="112">
        <v>0</v>
      </c>
      <c r="AX213" s="112">
        <v>0</v>
      </c>
      <c r="AY213" s="112">
        <v>0</v>
      </c>
      <c r="AZ213" s="112">
        <v>0</v>
      </c>
      <c r="BA213" s="112">
        <v>0</v>
      </c>
      <c r="BB213" s="112">
        <v>0</v>
      </c>
      <c r="BC213" s="112">
        <v>0</v>
      </c>
      <c r="BD213" s="112">
        <v>0</v>
      </c>
      <c r="BE213" s="112">
        <v>0</v>
      </c>
      <c r="BF213" s="112">
        <v>0</v>
      </c>
      <c r="BG213" s="112">
        <v>0</v>
      </c>
      <c r="BH213" s="112">
        <v>0</v>
      </c>
      <c r="BI213" s="112">
        <v>0</v>
      </c>
      <c r="BJ213" s="112">
        <v>0</v>
      </c>
      <c r="BK213" s="112">
        <v>0</v>
      </c>
      <c r="BL213" s="112">
        <v>0</v>
      </c>
      <c r="BM213" s="112">
        <v>0</v>
      </c>
      <c r="BN213" s="112">
        <v>0</v>
      </c>
      <c r="BO213" s="112">
        <v>0</v>
      </c>
      <c r="BP213" s="112">
        <v>0</v>
      </c>
      <c r="BQ213" s="112">
        <v>0</v>
      </c>
      <c r="BR213" s="112">
        <v>0</v>
      </c>
      <c r="BS213" s="112">
        <v>0</v>
      </c>
      <c r="BT213" s="112">
        <v>0</v>
      </c>
      <c r="BU213" s="112">
        <v>0</v>
      </c>
      <c r="BV213" s="112">
        <v>0</v>
      </c>
      <c r="BW213" s="112">
        <v>0</v>
      </c>
      <c r="BX213" s="112">
        <v>0</v>
      </c>
      <c r="BY213" s="112">
        <v>0</v>
      </c>
      <c r="BZ213" s="112">
        <v>0</v>
      </c>
      <c r="CA213" s="112">
        <v>0</v>
      </c>
      <c r="CB213" s="112">
        <v>0</v>
      </c>
      <c r="CC213" s="112">
        <v>0</v>
      </c>
      <c r="CD213" s="112">
        <v>0</v>
      </c>
      <c r="CE213" s="112">
        <v>0</v>
      </c>
      <c r="CF213" s="112">
        <v>1</v>
      </c>
      <c r="CG213" s="112"/>
      <c r="CH213" s="112"/>
      <c r="CI213" s="112"/>
      <c r="CJ213" s="112">
        <v>0</v>
      </c>
      <c r="CK213" s="112">
        <v>0</v>
      </c>
      <c r="CL213" s="112">
        <v>0</v>
      </c>
      <c r="CM213" s="112">
        <v>0</v>
      </c>
      <c r="CN213" s="112">
        <v>0</v>
      </c>
      <c r="CO213" s="112">
        <v>0</v>
      </c>
      <c r="CP213" s="112">
        <v>0</v>
      </c>
      <c r="CQ213" s="112">
        <v>0</v>
      </c>
      <c r="CR213" s="112">
        <v>0</v>
      </c>
      <c r="CS213" s="112">
        <v>0</v>
      </c>
      <c r="CT213" s="112"/>
      <c r="CU213" s="112"/>
      <c r="CV213" s="112"/>
      <c r="CW213" s="112"/>
      <c r="CX213" s="112"/>
      <c r="CY213" s="112"/>
      <c r="CZ213" s="112"/>
      <c r="DA213" s="112"/>
      <c r="DB213" s="112"/>
      <c r="DC213" s="112"/>
      <c r="DD213" s="112"/>
      <c r="DE213" s="112"/>
      <c r="DF213" s="112"/>
      <c r="DG213" s="112"/>
      <c r="DH213" s="112"/>
      <c r="DI213" s="112"/>
      <c r="DJ213" s="112"/>
      <c r="DK213" s="112"/>
      <c r="DL213" s="112"/>
      <c r="DM213" s="117"/>
      <c r="DN213" s="117"/>
      <c r="DO213" s="117"/>
      <c r="DP213" s="117"/>
      <c r="DQ213" s="112"/>
      <c r="DR213" s="112"/>
      <c r="DS213" s="111"/>
      <c r="DT213" s="111"/>
      <c r="DU213" s="111"/>
      <c r="DV213" s="111"/>
      <c r="DW213" s="111"/>
      <c r="DX213" s="111"/>
      <c r="DY213" s="111"/>
      <c r="DZ213" s="111"/>
      <c r="EA213" s="111"/>
      <c r="EB213" s="111"/>
      <c r="EC213" s="111"/>
      <c r="ED213" s="111"/>
      <c r="EE213" s="111"/>
      <c r="EF213" s="111"/>
      <c r="EG213" s="111"/>
    </row>
    <row r="214" spans="1:137" s="115" customFormat="1" ht="13.5" customHeight="1" hidden="1" thickBot="1">
      <c r="A214" s="655" t="s">
        <v>24</v>
      </c>
      <c r="B214" s="656"/>
      <c r="C214" s="604"/>
      <c r="D214" s="118"/>
      <c r="E214" s="119"/>
      <c r="F214" s="119"/>
      <c r="G214" s="119"/>
      <c r="H214" s="531"/>
      <c r="I214" s="467">
        <v>0</v>
      </c>
      <c r="J214" s="120">
        <v>0</v>
      </c>
      <c r="K214" s="191">
        <v>0</v>
      </c>
      <c r="L214" s="65">
        <v>0</v>
      </c>
      <c r="M214" s="574">
        <v>0</v>
      </c>
      <c r="N214" s="307">
        <v>0</v>
      </c>
      <c r="O214" s="452">
        <v>0</v>
      </c>
      <c r="P214" s="431">
        <v>0</v>
      </c>
      <c r="Q214" s="500">
        <v>0</v>
      </c>
      <c r="R214" s="451">
        <v>0</v>
      </c>
      <c r="S214" s="452">
        <v>0</v>
      </c>
      <c r="T214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11"/>
      <c r="AP214" s="112"/>
      <c r="AQ214" s="112"/>
      <c r="AR214" s="112">
        <v>0</v>
      </c>
      <c r="AS214" s="112">
        <v>0</v>
      </c>
      <c r="AT214" s="112">
        <v>0</v>
      </c>
      <c r="AU214" s="112">
        <v>0</v>
      </c>
      <c r="AV214" s="112">
        <v>0</v>
      </c>
      <c r="AW214" s="112">
        <v>0</v>
      </c>
      <c r="AX214" s="112">
        <v>0</v>
      </c>
      <c r="AY214" s="112">
        <v>0</v>
      </c>
      <c r="AZ214" s="112">
        <v>0</v>
      </c>
      <c r="BA214" s="112">
        <v>0</v>
      </c>
      <c r="BB214" s="112">
        <v>0</v>
      </c>
      <c r="BC214" s="112">
        <v>0</v>
      </c>
      <c r="BD214" s="112">
        <v>0</v>
      </c>
      <c r="BE214" s="112">
        <v>0</v>
      </c>
      <c r="BF214" s="112">
        <v>0</v>
      </c>
      <c r="BG214" s="112">
        <v>0</v>
      </c>
      <c r="BH214" s="112">
        <v>0</v>
      </c>
      <c r="BI214" s="112">
        <v>0</v>
      </c>
      <c r="BJ214" s="112">
        <v>0</v>
      </c>
      <c r="BK214" s="112">
        <v>0</v>
      </c>
      <c r="BL214" s="112">
        <v>0</v>
      </c>
      <c r="BM214" s="112">
        <v>0</v>
      </c>
      <c r="BN214" s="112">
        <v>0</v>
      </c>
      <c r="BO214" s="112">
        <v>0</v>
      </c>
      <c r="BP214" s="112">
        <v>0</v>
      </c>
      <c r="BQ214" s="112">
        <v>0</v>
      </c>
      <c r="BR214" s="112">
        <v>0</v>
      </c>
      <c r="BS214" s="112">
        <v>0</v>
      </c>
      <c r="BT214" s="112">
        <v>0</v>
      </c>
      <c r="BU214" s="112">
        <v>0</v>
      </c>
      <c r="BV214" s="112">
        <v>0</v>
      </c>
      <c r="BW214" s="112">
        <v>0</v>
      </c>
      <c r="BX214" s="112">
        <v>0</v>
      </c>
      <c r="BY214" s="112">
        <v>0</v>
      </c>
      <c r="BZ214" s="112">
        <v>0</v>
      </c>
      <c r="CA214" s="112">
        <v>0</v>
      </c>
      <c r="CB214" s="112">
        <v>0</v>
      </c>
      <c r="CC214" s="112">
        <v>0</v>
      </c>
      <c r="CD214" s="112">
        <v>0</v>
      </c>
      <c r="CE214" s="112">
        <v>0</v>
      </c>
      <c r="CF214" s="112">
        <v>1</v>
      </c>
      <c r="CG214" s="112"/>
      <c r="CH214" s="112"/>
      <c r="CI214" s="112"/>
      <c r="CJ214" s="112">
        <v>0</v>
      </c>
      <c r="CK214" s="112">
        <v>0</v>
      </c>
      <c r="CL214" s="112">
        <v>0</v>
      </c>
      <c r="CM214" s="112">
        <v>0</v>
      </c>
      <c r="CN214" s="112">
        <v>0</v>
      </c>
      <c r="CO214" s="112">
        <v>0</v>
      </c>
      <c r="CP214" s="112">
        <v>0</v>
      </c>
      <c r="CQ214" s="112">
        <v>0</v>
      </c>
      <c r="CR214" s="112">
        <v>0</v>
      </c>
      <c r="CS214" s="112">
        <v>0</v>
      </c>
      <c r="CT214" s="112"/>
      <c r="CU214" s="112"/>
      <c r="CV214" s="112"/>
      <c r="CW214" s="112"/>
      <c r="CX214" s="112"/>
      <c r="CY214" s="112"/>
      <c r="CZ214" s="112"/>
      <c r="DA214" s="112"/>
      <c r="DB214" s="112"/>
      <c r="DC214" s="112"/>
      <c r="DD214" s="112"/>
      <c r="DE214" s="112"/>
      <c r="DF214" s="112"/>
      <c r="DG214" s="112"/>
      <c r="DH214" s="112"/>
      <c r="DI214" s="112"/>
      <c r="DJ214" s="112"/>
      <c r="DK214" s="112"/>
      <c r="DL214" s="112"/>
      <c r="DM214" s="117"/>
      <c r="DN214" s="117"/>
      <c r="DO214" s="117"/>
      <c r="DP214" s="117"/>
      <c r="DQ214" s="112"/>
      <c r="DR214" s="112"/>
      <c r="DS214" s="111"/>
      <c r="DT214" s="111"/>
      <c r="DU214" s="111"/>
      <c r="DV214" s="111"/>
      <c r="DW214" s="111"/>
      <c r="DX214" s="111"/>
      <c r="DY214" s="111"/>
      <c r="DZ214" s="111"/>
      <c r="EA214" s="111"/>
      <c r="EB214" s="111"/>
      <c r="EC214" s="111"/>
      <c r="ED214" s="111"/>
      <c r="EE214" s="111"/>
      <c r="EF214" s="111"/>
      <c r="EG214" s="111"/>
    </row>
    <row r="215" spans="1:137" s="115" customFormat="1" ht="13.5" customHeight="1" hidden="1" thickBot="1">
      <c r="A215" s="655" t="s">
        <v>24</v>
      </c>
      <c r="B215" s="656"/>
      <c r="C215" s="604"/>
      <c r="D215" s="118"/>
      <c r="E215" s="119"/>
      <c r="F215" s="119"/>
      <c r="G215" s="119"/>
      <c r="H215" s="531"/>
      <c r="I215" s="467">
        <v>0</v>
      </c>
      <c r="J215" s="120">
        <v>0</v>
      </c>
      <c r="K215" s="191">
        <v>0</v>
      </c>
      <c r="L215" s="65">
        <v>0</v>
      </c>
      <c r="M215" s="574">
        <v>0</v>
      </c>
      <c r="N215" s="307">
        <v>0</v>
      </c>
      <c r="O215" s="452">
        <v>0</v>
      </c>
      <c r="P215" s="431">
        <v>0</v>
      </c>
      <c r="Q215" s="500">
        <v>0</v>
      </c>
      <c r="R215" s="451">
        <v>0</v>
      </c>
      <c r="S215" s="452">
        <v>0</v>
      </c>
      <c r="T215"/>
      <c r="U215" s="111"/>
      <c r="V215" s="111"/>
      <c r="W215" s="111"/>
      <c r="X215" s="111"/>
      <c r="Y215" s="111"/>
      <c r="Z215" s="111"/>
      <c r="AA215" s="111"/>
      <c r="AB215" s="111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111"/>
      <c r="AN215" s="111"/>
      <c r="AO215" s="111"/>
      <c r="AP215" s="112"/>
      <c r="AQ215" s="112"/>
      <c r="AR215" s="112">
        <v>0</v>
      </c>
      <c r="AS215" s="112">
        <v>0</v>
      </c>
      <c r="AT215" s="112">
        <v>0</v>
      </c>
      <c r="AU215" s="112">
        <v>0</v>
      </c>
      <c r="AV215" s="112">
        <v>0</v>
      </c>
      <c r="AW215" s="112">
        <v>0</v>
      </c>
      <c r="AX215" s="112">
        <v>0</v>
      </c>
      <c r="AY215" s="112">
        <v>0</v>
      </c>
      <c r="AZ215" s="112">
        <v>0</v>
      </c>
      <c r="BA215" s="112">
        <v>0</v>
      </c>
      <c r="BB215" s="112">
        <v>0</v>
      </c>
      <c r="BC215" s="112">
        <v>0</v>
      </c>
      <c r="BD215" s="112">
        <v>0</v>
      </c>
      <c r="BE215" s="112">
        <v>0</v>
      </c>
      <c r="BF215" s="112">
        <v>0</v>
      </c>
      <c r="BG215" s="112">
        <v>0</v>
      </c>
      <c r="BH215" s="112">
        <v>0</v>
      </c>
      <c r="BI215" s="112">
        <v>0</v>
      </c>
      <c r="BJ215" s="112">
        <v>0</v>
      </c>
      <c r="BK215" s="112">
        <v>0</v>
      </c>
      <c r="BL215" s="112">
        <v>0</v>
      </c>
      <c r="BM215" s="112">
        <v>0</v>
      </c>
      <c r="BN215" s="112">
        <v>0</v>
      </c>
      <c r="BO215" s="112">
        <v>0</v>
      </c>
      <c r="BP215" s="112">
        <v>0</v>
      </c>
      <c r="BQ215" s="112">
        <v>0</v>
      </c>
      <c r="BR215" s="112">
        <v>0</v>
      </c>
      <c r="BS215" s="112">
        <v>0</v>
      </c>
      <c r="BT215" s="112">
        <v>0</v>
      </c>
      <c r="BU215" s="112">
        <v>0</v>
      </c>
      <c r="BV215" s="112">
        <v>0</v>
      </c>
      <c r="BW215" s="112">
        <v>0</v>
      </c>
      <c r="BX215" s="112">
        <v>0</v>
      </c>
      <c r="BY215" s="112">
        <v>0</v>
      </c>
      <c r="BZ215" s="112">
        <v>0</v>
      </c>
      <c r="CA215" s="112">
        <v>0</v>
      </c>
      <c r="CB215" s="112">
        <v>0</v>
      </c>
      <c r="CC215" s="112">
        <v>0</v>
      </c>
      <c r="CD215" s="112">
        <v>0</v>
      </c>
      <c r="CE215" s="112">
        <v>0</v>
      </c>
      <c r="CF215" s="112">
        <v>1</v>
      </c>
      <c r="CG215" s="112"/>
      <c r="CH215" s="112"/>
      <c r="CI215" s="112"/>
      <c r="CJ215" s="112">
        <v>0</v>
      </c>
      <c r="CK215" s="112">
        <v>0</v>
      </c>
      <c r="CL215" s="112">
        <v>0</v>
      </c>
      <c r="CM215" s="112">
        <v>0</v>
      </c>
      <c r="CN215" s="112">
        <v>0</v>
      </c>
      <c r="CO215" s="112">
        <v>0</v>
      </c>
      <c r="CP215" s="112">
        <v>0</v>
      </c>
      <c r="CQ215" s="112">
        <v>0</v>
      </c>
      <c r="CR215" s="112">
        <v>0</v>
      </c>
      <c r="CS215" s="112">
        <v>0</v>
      </c>
      <c r="CT215" s="112"/>
      <c r="CU215" s="112"/>
      <c r="CV215" s="112"/>
      <c r="CW215" s="112"/>
      <c r="CX215" s="112"/>
      <c r="CY215" s="112"/>
      <c r="CZ215" s="112"/>
      <c r="DA215" s="112"/>
      <c r="DB215" s="112"/>
      <c r="DC215" s="112"/>
      <c r="DD215" s="112"/>
      <c r="DE215" s="112"/>
      <c r="DF215" s="112"/>
      <c r="DG215" s="112"/>
      <c r="DH215" s="112"/>
      <c r="DI215" s="112"/>
      <c r="DJ215" s="112"/>
      <c r="DK215" s="112"/>
      <c r="DL215" s="112"/>
      <c r="DM215" s="117"/>
      <c r="DN215" s="117"/>
      <c r="DO215" s="117"/>
      <c r="DP215" s="117"/>
      <c r="DQ215" s="112"/>
      <c r="DR215" s="112"/>
      <c r="DS215" s="111"/>
      <c r="DT215" s="111"/>
      <c r="DU215" s="111"/>
      <c r="DV215" s="111"/>
      <c r="DW215" s="111"/>
      <c r="DX215" s="111"/>
      <c r="DY215" s="111"/>
      <c r="DZ215" s="111"/>
      <c r="EA215" s="111"/>
      <c r="EB215" s="111"/>
      <c r="EC215" s="111"/>
      <c r="ED215" s="111"/>
      <c r="EE215" s="111"/>
      <c r="EF215" s="111"/>
      <c r="EG215" s="111"/>
    </row>
    <row r="216" spans="1:137" s="115" customFormat="1" ht="13.5" customHeight="1" hidden="1" thickBot="1">
      <c r="A216" s="655" t="s">
        <v>24</v>
      </c>
      <c r="B216" s="656"/>
      <c r="C216" s="604"/>
      <c r="D216" s="118"/>
      <c r="E216" s="119"/>
      <c r="F216" s="119"/>
      <c r="G216" s="119"/>
      <c r="H216" s="531"/>
      <c r="I216" s="467">
        <v>0</v>
      </c>
      <c r="J216" s="120">
        <v>0</v>
      </c>
      <c r="K216" s="191">
        <v>0</v>
      </c>
      <c r="L216" s="65">
        <v>0</v>
      </c>
      <c r="M216" s="574">
        <v>0</v>
      </c>
      <c r="N216" s="307">
        <v>0</v>
      </c>
      <c r="O216" s="452">
        <v>0</v>
      </c>
      <c r="P216" s="431">
        <v>0</v>
      </c>
      <c r="Q216" s="500">
        <v>0</v>
      </c>
      <c r="R216" s="451">
        <v>0</v>
      </c>
      <c r="S216" s="452">
        <v>0</v>
      </c>
      <c r="T216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111"/>
      <c r="AN216" s="111"/>
      <c r="AO216" s="111"/>
      <c r="AP216" s="112"/>
      <c r="AQ216" s="112"/>
      <c r="AR216" s="112">
        <v>0</v>
      </c>
      <c r="AS216" s="112">
        <v>0</v>
      </c>
      <c r="AT216" s="112">
        <v>0</v>
      </c>
      <c r="AU216" s="112">
        <v>0</v>
      </c>
      <c r="AV216" s="112">
        <v>0</v>
      </c>
      <c r="AW216" s="112">
        <v>0</v>
      </c>
      <c r="AX216" s="112">
        <v>0</v>
      </c>
      <c r="AY216" s="112">
        <v>0</v>
      </c>
      <c r="AZ216" s="112">
        <v>0</v>
      </c>
      <c r="BA216" s="112">
        <v>0</v>
      </c>
      <c r="BB216" s="112">
        <v>0</v>
      </c>
      <c r="BC216" s="112">
        <v>0</v>
      </c>
      <c r="BD216" s="112">
        <v>0</v>
      </c>
      <c r="BE216" s="112">
        <v>0</v>
      </c>
      <c r="BF216" s="112">
        <v>0</v>
      </c>
      <c r="BG216" s="112">
        <v>0</v>
      </c>
      <c r="BH216" s="112">
        <v>0</v>
      </c>
      <c r="BI216" s="112">
        <v>0</v>
      </c>
      <c r="BJ216" s="112">
        <v>0</v>
      </c>
      <c r="BK216" s="112">
        <v>0</v>
      </c>
      <c r="BL216" s="112">
        <v>0</v>
      </c>
      <c r="BM216" s="112">
        <v>0</v>
      </c>
      <c r="BN216" s="112">
        <v>0</v>
      </c>
      <c r="BO216" s="112">
        <v>0</v>
      </c>
      <c r="BP216" s="112">
        <v>0</v>
      </c>
      <c r="BQ216" s="112">
        <v>0</v>
      </c>
      <c r="BR216" s="112">
        <v>0</v>
      </c>
      <c r="BS216" s="112">
        <v>0</v>
      </c>
      <c r="BT216" s="112">
        <v>0</v>
      </c>
      <c r="BU216" s="112">
        <v>0</v>
      </c>
      <c r="BV216" s="112">
        <v>0</v>
      </c>
      <c r="BW216" s="112">
        <v>0</v>
      </c>
      <c r="BX216" s="112">
        <v>0</v>
      </c>
      <c r="BY216" s="112">
        <v>0</v>
      </c>
      <c r="BZ216" s="112">
        <v>0</v>
      </c>
      <c r="CA216" s="112">
        <v>0</v>
      </c>
      <c r="CB216" s="112">
        <v>0</v>
      </c>
      <c r="CC216" s="112">
        <v>0</v>
      </c>
      <c r="CD216" s="112">
        <v>0</v>
      </c>
      <c r="CE216" s="112">
        <v>0</v>
      </c>
      <c r="CF216" s="112">
        <v>1</v>
      </c>
      <c r="CG216" s="112"/>
      <c r="CH216" s="112"/>
      <c r="CI216" s="112"/>
      <c r="CJ216" s="112">
        <v>0</v>
      </c>
      <c r="CK216" s="112">
        <v>0</v>
      </c>
      <c r="CL216" s="112">
        <v>0</v>
      </c>
      <c r="CM216" s="112">
        <v>0</v>
      </c>
      <c r="CN216" s="112">
        <v>0</v>
      </c>
      <c r="CO216" s="112">
        <v>0</v>
      </c>
      <c r="CP216" s="112">
        <v>0</v>
      </c>
      <c r="CQ216" s="112">
        <v>0</v>
      </c>
      <c r="CR216" s="112">
        <v>0</v>
      </c>
      <c r="CS216" s="112">
        <v>0</v>
      </c>
      <c r="CT216" s="112"/>
      <c r="CU216" s="112"/>
      <c r="CV216" s="112"/>
      <c r="CW216" s="112"/>
      <c r="CX216" s="112"/>
      <c r="CY216" s="112"/>
      <c r="CZ216" s="112"/>
      <c r="DA216" s="112"/>
      <c r="DB216" s="112"/>
      <c r="DC216" s="112"/>
      <c r="DD216" s="112"/>
      <c r="DE216" s="112"/>
      <c r="DF216" s="112"/>
      <c r="DG216" s="112"/>
      <c r="DH216" s="112"/>
      <c r="DI216" s="112"/>
      <c r="DJ216" s="112"/>
      <c r="DK216" s="112"/>
      <c r="DL216" s="112"/>
      <c r="DM216" s="117"/>
      <c r="DN216" s="117"/>
      <c r="DO216" s="117"/>
      <c r="DP216" s="117"/>
      <c r="DQ216" s="112"/>
      <c r="DR216" s="112"/>
      <c r="DS216" s="111"/>
      <c r="DT216" s="111"/>
      <c r="DU216" s="111"/>
      <c r="DV216" s="111"/>
      <c r="DW216" s="111"/>
      <c r="DX216" s="111"/>
      <c r="DY216" s="111"/>
      <c r="DZ216" s="111"/>
      <c r="EA216" s="111"/>
      <c r="EB216" s="111"/>
      <c r="EC216" s="111"/>
      <c r="ED216" s="111"/>
      <c r="EE216" s="111"/>
      <c r="EF216" s="111"/>
      <c r="EG216" s="111"/>
    </row>
    <row r="217" spans="1:137" s="115" customFormat="1" ht="13.5" customHeight="1" hidden="1" thickBot="1">
      <c r="A217" s="655" t="s">
        <v>24</v>
      </c>
      <c r="B217" s="656"/>
      <c r="C217" s="604"/>
      <c r="D217" s="118"/>
      <c r="E217" s="119"/>
      <c r="F217" s="119"/>
      <c r="G217" s="119"/>
      <c r="H217" s="531"/>
      <c r="I217" s="467">
        <v>0</v>
      </c>
      <c r="J217" s="120">
        <v>0</v>
      </c>
      <c r="K217" s="191">
        <v>0</v>
      </c>
      <c r="L217" s="65">
        <v>0</v>
      </c>
      <c r="M217" s="574">
        <v>0</v>
      </c>
      <c r="N217" s="307">
        <v>0</v>
      </c>
      <c r="O217" s="452">
        <v>0</v>
      </c>
      <c r="P217" s="431">
        <v>0</v>
      </c>
      <c r="Q217" s="500">
        <v>0</v>
      </c>
      <c r="R217" s="451">
        <v>0</v>
      </c>
      <c r="S217" s="452">
        <v>0</v>
      </c>
      <c r="T217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111"/>
      <c r="AN217" s="111"/>
      <c r="AO217" s="111"/>
      <c r="AP217" s="112"/>
      <c r="AQ217" s="112"/>
      <c r="AR217" s="112">
        <v>0</v>
      </c>
      <c r="AS217" s="112">
        <v>0</v>
      </c>
      <c r="AT217" s="112">
        <v>0</v>
      </c>
      <c r="AU217" s="112">
        <v>0</v>
      </c>
      <c r="AV217" s="112">
        <v>0</v>
      </c>
      <c r="AW217" s="112">
        <v>0</v>
      </c>
      <c r="AX217" s="112">
        <v>0</v>
      </c>
      <c r="AY217" s="112">
        <v>0</v>
      </c>
      <c r="AZ217" s="112">
        <v>0</v>
      </c>
      <c r="BA217" s="112">
        <v>0</v>
      </c>
      <c r="BB217" s="112">
        <v>0</v>
      </c>
      <c r="BC217" s="112">
        <v>0</v>
      </c>
      <c r="BD217" s="112">
        <v>0</v>
      </c>
      <c r="BE217" s="112">
        <v>0</v>
      </c>
      <c r="BF217" s="112">
        <v>0</v>
      </c>
      <c r="BG217" s="112">
        <v>0</v>
      </c>
      <c r="BH217" s="112">
        <v>0</v>
      </c>
      <c r="BI217" s="112">
        <v>0</v>
      </c>
      <c r="BJ217" s="112">
        <v>0</v>
      </c>
      <c r="BK217" s="112">
        <v>0</v>
      </c>
      <c r="BL217" s="112">
        <v>0</v>
      </c>
      <c r="BM217" s="112">
        <v>0</v>
      </c>
      <c r="BN217" s="112">
        <v>0</v>
      </c>
      <c r="BO217" s="112">
        <v>0</v>
      </c>
      <c r="BP217" s="112">
        <v>0</v>
      </c>
      <c r="BQ217" s="112">
        <v>0</v>
      </c>
      <c r="BR217" s="112">
        <v>0</v>
      </c>
      <c r="BS217" s="112">
        <v>0</v>
      </c>
      <c r="BT217" s="112">
        <v>0</v>
      </c>
      <c r="BU217" s="112">
        <v>0</v>
      </c>
      <c r="BV217" s="112">
        <v>0</v>
      </c>
      <c r="BW217" s="112">
        <v>0</v>
      </c>
      <c r="BX217" s="112">
        <v>0</v>
      </c>
      <c r="BY217" s="112">
        <v>0</v>
      </c>
      <c r="BZ217" s="112">
        <v>0</v>
      </c>
      <c r="CA217" s="112">
        <v>0</v>
      </c>
      <c r="CB217" s="112">
        <v>0</v>
      </c>
      <c r="CC217" s="112">
        <v>0</v>
      </c>
      <c r="CD217" s="112">
        <v>0</v>
      </c>
      <c r="CE217" s="112">
        <v>0</v>
      </c>
      <c r="CF217" s="112">
        <v>1</v>
      </c>
      <c r="CG217" s="112"/>
      <c r="CH217" s="112"/>
      <c r="CI217" s="112"/>
      <c r="CJ217" s="112">
        <v>0</v>
      </c>
      <c r="CK217" s="112">
        <v>0</v>
      </c>
      <c r="CL217" s="112">
        <v>0</v>
      </c>
      <c r="CM217" s="112">
        <v>0</v>
      </c>
      <c r="CN217" s="112">
        <v>0</v>
      </c>
      <c r="CO217" s="112">
        <v>0</v>
      </c>
      <c r="CP217" s="112">
        <v>0</v>
      </c>
      <c r="CQ217" s="112">
        <v>0</v>
      </c>
      <c r="CR217" s="112">
        <v>0</v>
      </c>
      <c r="CS217" s="112">
        <v>0</v>
      </c>
      <c r="CT217" s="112"/>
      <c r="CU217" s="112"/>
      <c r="CV217" s="112"/>
      <c r="CW217" s="112"/>
      <c r="CX217" s="112"/>
      <c r="CY217" s="112"/>
      <c r="CZ217" s="112"/>
      <c r="DA217" s="112"/>
      <c r="DB217" s="112"/>
      <c r="DC217" s="112"/>
      <c r="DD217" s="112"/>
      <c r="DE217" s="112"/>
      <c r="DF217" s="112"/>
      <c r="DG217" s="112"/>
      <c r="DH217" s="112"/>
      <c r="DI217" s="112"/>
      <c r="DJ217" s="112"/>
      <c r="DK217" s="112"/>
      <c r="DL217" s="112"/>
      <c r="DM217" s="117"/>
      <c r="DN217" s="117"/>
      <c r="DO217" s="117"/>
      <c r="DP217" s="117"/>
      <c r="DQ217" s="112"/>
      <c r="DR217" s="112"/>
      <c r="DS217" s="111"/>
      <c r="DT217" s="111"/>
      <c r="DU217" s="111"/>
      <c r="DV217" s="111"/>
      <c r="DW217" s="111"/>
      <c r="DX217" s="111"/>
      <c r="DY217" s="111"/>
      <c r="DZ217" s="111"/>
      <c r="EA217" s="111"/>
      <c r="EB217" s="111"/>
      <c r="EC217" s="111"/>
      <c r="ED217" s="111"/>
      <c r="EE217" s="111"/>
      <c r="EF217" s="111"/>
      <c r="EG217" s="111"/>
    </row>
    <row r="218" spans="1:137" s="115" customFormat="1" ht="13.5" customHeight="1" hidden="1" thickBot="1">
      <c r="A218" s="655" t="s">
        <v>24</v>
      </c>
      <c r="B218" s="656"/>
      <c r="C218" s="604"/>
      <c r="D218" s="118"/>
      <c r="E218" s="119"/>
      <c r="F218" s="119"/>
      <c r="G218" s="119"/>
      <c r="H218" s="531"/>
      <c r="I218" s="467">
        <v>0</v>
      </c>
      <c r="J218" s="120">
        <v>0</v>
      </c>
      <c r="K218" s="191">
        <v>0</v>
      </c>
      <c r="L218" s="65">
        <v>0</v>
      </c>
      <c r="M218" s="574">
        <v>0</v>
      </c>
      <c r="N218" s="307">
        <v>0</v>
      </c>
      <c r="O218" s="452">
        <v>0</v>
      </c>
      <c r="P218" s="431">
        <v>0</v>
      </c>
      <c r="Q218" s="500">
        <v>0</v>
      </c>
      <c r="R218" s="451">
        <v>0</v>
      </c>
      <c r="S218" s="452">
        <v>0</v>
      </c>
      <c r="T218"/>
      <c r="U218" s="111"/>
      <c r="V218" s="111"/>
      <c r="W218" s="111"/>
      <c r="X218" s="111"/>
      <c r="Y218" s="111"/>
      <c r="Z218" s="111"/>
      <c r="AA218" s="111"/>
      <c r="AB218" s="111"/>
      <c r="AC218" s="111"/>
      <c r="AD218" s="111"/>
      <c r="AE218" s="111"/>
      <c r="AF218" s="111"/>
      <c r="AG218" s="111"/>
      <c r="AH218" s="111"/>
      <c r="AI218" s="111"/>
      <c r="AJ218" s="111"/>
      <c r="AK218" s="111"/>
      <c r="AL218" s="111"/>
      <c r="AM218" s="111"/>
      <c r="AN218" s="111"/>
      <c r="AO218" s="111"/>
      <c r="AP218" s="112"/>
      <c r="AQ218" s="112"/>
      <c r="AR218" s="112">
        <v>0</v>
      </c>
      <c r="AS218" s="112">
        <v>0</v>
      </c>
      <c r="AT218" s="112">
        <v>0</v>
      </c>
      <c r="AU218" s="112">
        <v>0</v>
      </c>
      <c r="AV218" s="112">
        <v>0</v>
      </c>
      <c r="AW218" s="112">
        <v>0</v>
      </c>
      <c r="AX218" s="112">
        <v>0</v>
      </c>
      <c r="AY218" s="112">
        <v>0</v>
      </c>
      <c r="AZ218" s="112">
        <v>0</v>
      </c>
      <c r="BA218" s="112">
        <v>0</v>
      </c>
      <c r="BB218" s="112">
        <v>0</v>
      </c>
      <c r="BC218" s="112">
        <v>0</v>
      </c>
      <c r="BD218" s="112">
        <v>0</v>
      </c>
      <c r="BE218" s="112">
        <v>0</v>
      </c>
      <c r="BF218" s="112">
        <v>0</v>
      </c>
      <c r="BG218" s="112">
        <v>0</v>
      </c>
      <c r="BH218" s="112">
        <v>0</v>
      </c>
      <c r="BI218" s="112">
        <v>0</v>
      </c>
      <c r="BJ218" s="112">
        <v>0</v>
      </c>
      <c r="BK218" s="112">
        <v>0</v>
      </c>
      <c r="BL218" s="112">
        <v>0</v>
      </c>
      <c r="BM218" s="112">
        <v>0</v>
      </c>
      <c r="BN218" s="112">
        <v>0</v>
      </c>
      <c r="BO218" s="112">
        <v>0</v>
      </c>
      <c r="BP218" s="112">
        <v>0</v>
      </c>
      <c r="BQ218" s="112">
        <v>0</v>
      </c>
      <c r="BR218" s="112">
        <v>0</v>
      </c>
      <c r="BS218" s="112">
        <v>0</v>
      </c>
      <c r="BT218" s="112">
        <v>0</v>
      </c>
      <c r="BU218" s="112">
        <v>0</v>
      </c>
      <c r="BV218" s="112">
        <v>0</v>
      </c>
      <c r="BW218" s="112">
        <v>0</v>
      </c>
      <c r="BX218" s="112">
        <v>0</v>
      </c>
      <c r="BY218" s="112">
        <v>0</v>
      </c>
      <c r="BZ218" s="112">
        <v>0</v>
      </c>
      <c r="CA218" s="112">
        <v>0</v>
      </c>
      <c r="CB218" s="112">
        <v>0</v>
      </c>
      <c r="CC218" s="112">
        <v>0</v>
      </c>
      <c r="CD218" s="112">
        <v>0</v>
      </c>
      <c r="CE218" s="112">
        <v>0</v>
      </c>
      <c r="CF218" s="112">
        <v>1</v>
      </c>
      <c r="CG218" s="112"/>
      <c r="CH218" s="112"/>
      <c r="CI218" s="112"/>
      <c r="CJ218" s="112">
        <v>0</v>
      </c>
      <c r="CK218" s="112">
        <v>0</v>
      </c>
      <c r="CL218" s="112">
        <v>0</v>
      </c>
      <c r="CM218" s="112">
        <v>0</v>
      </c>
      <c r="CN218" s="112">
        <v>0</v>
      </c>
      <c r="CO218" s="112">
        <v>0</v>
      </c>
      <c r="CP218" s="112">
        <v>0</v>
      </c>
      <c r="CQ218" s="112">
        <v>0</v>
      </c>
      <c r="CR218" s="112">
        <v>0</v>
      </c>
      <c r="CS218" s="112">
        <v>0</v>
      </c>
      <c r="CT218" s="112"/>
      <c r="CU218" s="112"/>
      <c r="CV218" s="112"/>
      <c r="CW218" s="112"/>
      <c r="CX218" s="112"/>
      <c r="CY218" s="112"/>
      <c r="CZ218" s="112"/>
      <c r="DA218" s="112"/>
      <c r="DB218" s="112"/>
      <c r="DC218" s="112"/>
      <c r="DD218" s="112"/>
      <c r="DE218" s="112"/>
      <c r="DF218" s="112"/>
      <c r="DG218" s="112"/>
      <c r="DH218" s="112"/>
      <c r="DI218" s="112"/>
      <c r="DJ218" s="112"/>
      <c r="DK218" s="112"/>
      <c r="DL218" s="112"/>
      <c r="DM218" s="117"/>
      <c r="DN218" s="117"/>
      <c r="DO218" s="117"/>
      <c r="DP218" s="117"/>
      <c r="DQ218" s="112"/>
      <c r="DR218" s="112"/>
      <c r="DS218" s="111"/>
      <c r="DT218" s="111"/>
      <c r="DU218" s="111"/>
      <c r="DV218" s="111"/>
      <c r="DW218" s="111"/>
      <c r="DX218" s="111"/>
      <c r="DY218" s="111"/>
      <c r="DZ218" s="111"/>
      <c r="EA218" s="111"/>
      <c r="EB218" s="111"/>
      <c r="EC218" s="111"/>
      <c r="ED218" s="111"/>
      <c r="EE218" s="111"/>
      <c r="EF218" s="111"/>
      <c r="EG218" s="111"/>
    </row>
    <row r="219" spans="1:137" s="115" customFormat="1" ht="13.5" customHeight="1" hidden="1" thickBot="1">
      <c r="A219" s="655" t="s">
        <v>24</v>
      </c>
      <c r="B219" s="656"/>
      <c r="C219" s="604"/>
      <c r="D219" s="118"/>
      <c r="E219" s="119"/>
      <c r="F219" s="119"/>
      <c r="G219" s="119"/>
      <c r="H219" s="531"/>
      <c r="I219" s="467">
        <v>0</v>
      </c>
      <c r="J219" s="120">
        <v>0</v>
      </c>
      <c r="K219" s="191">
        <v>0</v>
      </c>
      <c r="L219" s="65">
        <v>0</v>
      </c>
      <c r="M219" s="574">
        <v>0</v>
      </c>
      <c r="N219" s="307">
        <v>0</v>
      </c>
      <c r="O219" s="452">
        <v>0</v>
      </c>
      <c r="P219" s="431">
        <v>0</v>
      </c>
      <c r="Q219" s="500">
        <v>0</v>
      </c>
      <c r="R219" s="451">
        <v>0</v>
      </c>
      <c r="S219" s="452">
        <v>0</v>
      </c>
      <c r="T219"/>
      <c r="U219" s="111"/>
      <c r="V219" s="111"/>
      <c r="W219" s="111"/>
      <c r="X219" s="111"/>
      <c r="Y219" s="111"/>
      <c r="Z219" s="111"/>
      <c r="AA219" s="111"/>
      <c r="AB219" s="111"/>
      <c r="AC219" s="111"/>
      <c r="AD219" s="111"/>
      <c r="AE219" s="111"/>
      <c r="AF219" s="111"/>
      <c r="AG219" s="111"/>
      <c r="AH219" s="111"/>
      <c r="AI219" s="111"/>
      <c r="AJ219" s="111"/>
      <c r="AK219" s="111"/>
      <c r="AL219" s="111"/>
      <c r="AM219" s="111"/>
      <c r="AN219" s="111"/>
      <c r="AO219" s="111"/>
      <c r="AP219" s="112"/>
      <c r="AQ219" s="112"/>
      <c r="AR219" s="112">
        <v>0</v>
      </c>
      <c r="AS219" s="112">
        <v>0</v>
      </c>
      <c r="AT219" s="112">
        <v>0</v>
      </c>
      <c r="AU219" s="112">
        <v>0</v>
      </c>
      <c r="AV219" s="112">
        <v>0</v>
      </c>
      <c r="AW219" s="112">
        <v>0</v>
      </c>
      <c r="AX219" s="112">
        <v>0</v>
      </c>
      <c r="AY219" s="112">
        <v>0</v>
      </c>
      <c r="AZ219" s="112">
        <v>0</v>
      </c>
      <c r="BA219" s="112">
        <v>0</v>
      </c>
      <c r="BB219" s="112">
        <v>0</v>
      </c>
      <c r="BC219" s="112">
        <v>0</v>
      </c>
      <c r="BD219" s="112">
        <v>0</v>
      </c>
      <c r="BE219" s="112">
        <v>0</v>
      </c>
      <c r="BF219" s="112">
        <v>0</v>
      </c>
      <c r="BG219" s="112">
        <v>0</v>
      </c>
      <c r="BH219" s="112">
        <v>0</v>
      </c>
      <c r="BI219" s="112">
        <v>0</v>
      </c>
      <c r="BJ219" s="112">
        <v>0</v>
      </c>
      <c r="BK219" s="112">
        <v>0</v>
      </c>
      <c r="BL219" s="112">
        <v>0</v>
      </c>
      <c r="BM219" s="112">
        <v>0</v>
      </c>
      <c r="BN219" s="112">
        <v>0</v>
      </c>
      <c r="BO219" s="112">
        <v>0</v>
      </c>
      <c r="BP219" s="112">
        <v>0</v>
      </c>
      <c r="BQ219" s="112">
        <v>0</v>
      </c>
      <c r="BR219" s="112">
        <v>0</v>
      </c>
      <c r="BS219" s="112">
        <v>0</v>
      </c>
      <c r="BT219" s="112">
        <v>0</v>
      </c>
      <c r="BU219" s="112">
        <v>0</v>
      </c>
      <c r="BV219" s="112">
        <v>0</v>
      </c>
      <c r="BW219" s="112">
        <v>0</v>
      </c>
      <c r="BX219" s="112">
        <v>0</v>
      </c>
      <c r="BY219" s="112">
        <v>0</v>
      </c>
      <c r="BZ219" s="112">
        <v>0</v>
      </c>
      <c r="CA219" s="112">
        <v>0</v>
      </c>
      <c r="CB219" s="112">
        <v>0</v>
      </c>
      <c r="CC219" s="112">
        <v>0</v>
      </c>
      <c r="CD219" s="112">
        <v>0</v>
      </c>
      <c r="CE219" s="112">
        <v>0</v>
      </c>
      <c r="CF219" s="112">
        <v>1</v>
      </c>
      <c r="CG219" s="112"/>
      <c r="CH219" s="112"/>
      <c r="CI219" s="112"/>
      <c r="CJ219" s="112">
        <v>0</v>
      </c>
      <c r="CK219" s="112">
        <v>0</v>
      </c>
      <c r="CL219" s="112">
        <v>0</v>
      </c>
      <c r="CM219" s="112">
        <v>0</v>
      </c>
      <c r="CN219" s="112">
        <v>0</v>
      </c>
      <c r="CO219" s="112">
        <v>0</v>
      </c>
      <c r="CP219" s="112">
        <v>0</v>
      </c>
      <c r="CQ219" s="112">
        <v>0</v>
      </c>
      <c r="CR219" s="112">
        <v>0</v>
      </c>
      <c r="CS219" s="112">
        <v>0</v>
      </c>
      <c r="CT219" s="112"/>
      <c r="CU219" s="112"/>
      <c r="CV219" s="112"/>
      <c r="CW219" s="112"/>
      <c r="CX219" s="112"/>
      <c r="CY219" s="112"/>
      <c r="CZ219" s="112"/>
      <c r="DA219" s="112"/>
      <c r="DB219" s="112"/>
      <c r="DC219" s="112"/>
      <c r="DD219" s="112"/>
      <c r="DE219" s="112"/>
      <c r="DF219" s="112"/>
      <c r="DG219" s="112"/>
      <c r="DH219" s="112"/>
      <c r="DI219" s="112"/>
      <c r="DJ219" s="112"/>
      <c r="DK219" s="112"/>
      <c r="DL219" s="112"/>
      <c r="DM219" s="117"/>
      <c r="DN219" s="117"/>
      <c r="DO219" s="117"/>
      <c r="DP219" s="117"/>
      <c r="DQ219" s="112"/>
      <c r="DR219" s="112"/>
      <c r="DS219" s="111"/>
      <c r="DT219" s="111"/>
      <c r="DU219" s="111"/>
      <c r="DV219" s="111"/>
      <c r="DW219" s="111"/>
      <c r="DX219" s="111"/>
      <c r="DY219" s="111"/>
      <c r="DZ219" s="111"/>
      <c r="EA219" s="111"/>
      <c r="EB219" s="111"/>
      <c r="EC219" s="111"/>
      <c r="ED219" s="111"/>
      <c r="EE219" s="111"/>
      <c r="EF219" s="111"/>
      <c r="EG219" s="111"/>
    </row>
    <row r="220" spans="1:137" s="115" customFormat="1" ht="13.5" customHeight="1" hidden="1" thickBot="1">
      <c r="A220" s="655" t="s">
        <v>24</v>
      </c>
      <c r="B220" s="656"/>
      <c r="C220" s="604"/>
      <c r="D220" s="118"/>
      <c r="E220" s="119"/>
      <c r="F220" s="119"/>
      <c r="G220" s="119"/>
      <c r="H220" s="531"/>
      <c r="I220" s="467">
        <v>0</v>
      </c>
      <c r="J220" s="120">
        <v>0</v>
      </c>
      <c r="K220" s="191">
        <v>0</v>
      </c>
      <c r="L220" s="65">
        <v>0</v>
      </c>
      <c r="M220" s="574">
        <v>0</v>
      </c>
      <c r="N220" s="307">
        <v>0</v>
      </c>
      <c r="O220" s="452">
        <v>0</v>
      </c>
      <c r="P220" s="431">
        <v>0</v>
      </c>
      <c r="Q220" s="500">
        <v>0</v>
      </c>
      <c r="R220" s="451">
        <v>0</v>
      </c>
      <c r="S220" s="452">
        <v>0</v>
      </c>
      <c r="T220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1"/>
      <c r="AG220" s="111"/>
      <c r="AH220" s="111"/>
      <c r="AI220" s="111"/>
      <c r="AJ220" s="111"/>
      <c r="AK220" s="111"/>
      <c r="AL220" s="111"/>
      <c r="AM220" s="111"/>
      <c r="AN220" s="111"/>
      <c r="AO220" s="111"/>
      <c r="AP220" s="112"/>
      <c r="AQ220" s="112"/>
      <c r="AR220" s="112">
        <v>0</v>
      </c>
      <c r="AS220" s="112">
        <v>0</v>
      </c>
      <c r="AT220" s="112">
        <v>0</v>
      </c>
      <c r="AU220" s="112">
        <v>0</v>
      </c>
      <c r="AV220" s="112">
        <v>0</v>
      </c>
      <c r="AW220" s="112">
        <v>0</v>
      </c>
      <c r="AX220" s="112">
        <v>0</v>
      </c>
      <c r="AY220" s="112">
        <v>0</v>
      </c>
      <c r="AZ220" s="112">
        <v>0</v>
      </c>
      <c r="BA220" s="112">
        <v>0</v>
      </c>
      <c r="BB220" s="112">
        <v>0</v>
      </c>
      <c r="BC220" s="112">
        <v>0</v>
      </c>
      <c r="BD220" s="112">
        <v>0</v>
      </c>
      <c r="BE220" s="112">
        <v>0</v>
      </c>
      <c r="BF220" s="112">
        <v>0</v>
      </c>
      <c r="BG220" s="112">
        <v>0</v>
      </c>
      <c r="BH220" s="112">
        <v>0</v>
      </c>
      <c r="BI220" s="112">
        <v>0</v>
      </c>
      <c r="BJ220" s="112">
        <v>0</v>
      </c>
      <c r="BK220" s="112">
        <v>0</v>
      </c>
      <c r="BL220" s="112">
        <v>0</v>
      </c>
      <c r="BM220" s="112">
        <v>0</v>
      </c>
      <c r="BN220" s="112">
        <v>0</v>
      </c>
      <c r="BO220" s="112">
        <v>0</v>
      </c>
      <c r="BP220" s="112">
        <v>0</v>
      </c>
      <c r="BQ220" s="112">
        <v>0</v>
      </c>
      <c r="BR220" s="112">
        <v>0</v>
      </c>
      <c r="BS220" s="112">
        <v>0</v>
      </c>
      <c r="BT220" s="112">
        <v>0</v>
      </c>
      <c r="BU220" s="112">
        <v>0</v>
      </c>
      <c r="BV220" s="112">
        <v>0</v>
      </c>
      <c r="BW220" s="112">
        <v>0</v>
      </c>
      <c r="BX220" s="112">
        <v>0</v>
      </c>
      <c r="BY220" s="112">
        <v>0</v>
      </c>
      <c r="BZ220" s="112">
        <v>0</v>
      </c>
      <c r="CA220" s="112">
        <v>0</v>
      </c>
      <c r="CB220" s="112">
        <v>0</v>
      </c>
      <c r="CC220" s="112">
        <v>0</v>
      </c>
      <c r="CD220" s="112">
        <v>0</v>
      </c>
      <c r="CE220" s="112">
        <v>0</v>
      </c>
      <c r="CF220" s="112">
        <v>1</v>
      </c>
      <c r="CG220" s="112"/>
      <c r="CH220" s="112"/>
      <c r="CI220" s="112"/>
      <c r="CJ220" s="112">
        <v>0</v>
      </c>
      <c r="CK220" s="112">
        <v>0</v>
      </c>
      <c r="CL220" s="112">
        <v>0</v>
      </c>
      <c r="CM220" s="112">
        <v>0</v>
      </c>
      <c r="CN220" s="112">
        <v>0</v>
      </c>
      <c r="CO220" s="112">
        <v>0</v>
      </c>
      <c r="CP220" s="112">
        <v>0</v>
      </c>
      <c r="CQ220" s="112">
        <v>0</v>
      </c>
      <c r="CR220" s="112">
        <v>0</v>
      </c>
      <c r="CS220" s="112">
        <v>0</v>
      </c>
      <c r="CT220" s="112"/>
      <c r="CU220" s="112"/>
      <c r="CV220" s="112"/>
      <c r="CW220" s="112"/>
      <c r="CX220" s="112"/>
      <c r="CY220" s="112"/>
      <c r="CZ220" s="112"/>
      <c r="DA220" s="112"/>
      <c r="DB220" s="112"/>
      <c r="DC220" s="112"/>
      <c r="DD220" s="112"/>
      <c r="DE220" s="112"/>
      <c r="DF220" s="112"/>
      <c r="DG220" s="112"/>
      <c r="DH220" s="112"/>
      <c r="DI220" s="112"/>
      <c r="DJ220" s="112"/>
      <c r="DK220" s="112"/>
      <c r="DL220" s="112"/>
      <c r="DM220" s="117"/>
      <c r="DN220" s="117"/>
      <c r="DO220" s="117"/>
      <c r="DP220" s="117"/>
      <c r="DQ220" s="112"/>
      <c r="DR220" s="112"/>
      <c r="DS220" s="111"/>
      <c r="DT220" s="111"/>
      <c r="DU220" s="111"/>
      <c r="DV220" s="111"/>
      <c r="DW220" s="111"/>
      <c r="DX220" s="111"/>
      <c r="DY220" s="111"/>
      <c r="DZ220" s="111"/>
      <c r="EA220" s="111"/>
      <c r="EB220" s="111"/>
      <c r="EC220" s="111"/>
      <c r="ED220" s="111"/>
      <c r="EE220" s="111"/>
      <c r="EF220" s="111"/>
      <c r="EG220" s="111"/>
    </row>
    <row r="221" spans="1:137" s="115" customFormat="1" ht="13.5" customHeight="1" hidden="1" thickBot="1">
      <c r="A221" s="655" t="s">
        <v>24</v>
      </c>
      <c r="B221" s="656"/>
      <c r="C221" s="604"/>
      <c r="D221" s="118"/>
      <c r="E221" s="119"/>
      <c r="F221" s="119"/>
      <c r="G221" s="119"/>
      <c r="H221" s="531"/>
      <c r="I221" s="467">
        <v>0</v>
      </c>
      <c r="J221" s="120">
        <v>0</v>
      </c>
      <c r="K221" s="191">
        <v>0</v>
      </c>
      <c r="L221" s="65">
        <v>0</v>
      </c>
      <c r="M221" s="574">
        <v>0</v>
      </c>
      <c r="N221" s="307">
        <v>0</v>
      </c>
      <c r="O221" s="452">
        <v>0</v>
      </c>
      <c r="P221" s="431">
        <v>0</v>
      </c>
      <c r="Q221" s="500">
        <v>0</v>
      </c>
      <c r="R221" s="451">
        <v>0</v>
      </c>
      <c r="S221" s="452">
        <v>0</v>
      </c>
      <c r="T221"/>
      <c r="U221" s="111"/>
      <c r="V221" s="111"/>
      <c r="W221" s="111"/>
      <c r="X221" s="111"/>
      <c r="Y221" s="111"/>
      <c r="Z221" s="111"/>
      <c r="AA221" s="111"/>
      <c r="AB221" s="111"/>
      <c r="AC221" s="111"/>
      <c r="AD221" s="111"/>
      <c r="AE221" s="111"/>
      <c r="AF221" s="111"/>
      <c r="AG221" s="111"/>
      <c r="AH221" s="111"/>
      <c r="AI221" s="111"/>
      <c r="AJ221" s="111"/>
      <c r="AK221" s="111"/>
      <c r="AL221" s="111"/>
      <c r="AM221" s="111"/>
      <c r="AN221" s="111"/>
      <c r="AO221" s="111"/>
      <c r="AP221" s="112"/>
      <c r="AQ221" s="112"/>
      <c r="AR221" s="112">
        <v>0</v>
      </c>
      <c r="AS221" s="112">
        <v>0</v>
      </c>
      <c r="AT221" s="112">
        <v>0</v>
      </c>
      <c r="AU221" s="112">
        <v>0</v>
      </c>
      <c r="AV221" s="112">
        <v>0</v>
      </c>
      <c r="AW221" s="112">
        <v>0</v>
      </c>
      <c r="AX221" s="112">
        <v>0</v>
      </c>
      <c r="AY221" s="112">
        <v>0</v>
      </c>
      <c r="AZ221" s="112">
        <v>0</v>
      </c>
      <c r="BA221" s="112">
        <v>0</v>
      </c>
      <c r="BB221" s="112">
        <v>0</v>
      </c>
      <c r="BC221" s="112">
        <v>0</v>
      </c>
      <c r="BD221" s="112">
        <v>0</v>
      </c>
      <c r="BE221" s="112">
        <v>0</v>
      </c>
      <c r="BF221" s="112">
        <v>0</v>
      </c>
      <c r="BG221" s="112">
        <v>0</v>
      </c>
      <c r="BH221" s="112">
        <v>0</v>
      </c>
      <c r="BI221" s="112">
        <v>0</v>
      </c>
      <c r="BJ221" s="112">
        <v>0</v>
      </c>
      <c r="BK221" s="112">
        <v>0</v>
      </c>
      <c r="BL221" s="112">
        <v>0</v>
      </c>
      <c r="BM221" s="112">
        <v>0</v>
      </c>
      <c r="BN221" s="112">
        <v>0</v>
      </c>
      <c r="BO221" s="112">
        <v>0</v>
      </c>
      <c r="BP221" s="112">
        <v>0</v>
      </c>
      <c r="BQ221" s="112">
        <v>0</v>
      </c>
      <c r="BR221" s="112">
        <v>0</v>
      </c>
      <c r="BS221" s="112">
        <v>0</v>
      </c>
      <c r="BT221" s="112">
        <v>0</v>
      </c>
      <c r="BU221" s="112">
        <v>0</v>
      </c>
      <c r="BV221" s="112">
        <v>0</v>
      </c>
      <c r="BW221" s="112">
        <v>0</v>
      </c>
      <c r="BX221" s="112">
        <v>0</v>
      </c>
      <c r="BY221" s="112">
        <v>0</v>
      </c>
      <c r="BZ221" s="112">
        <v>0</v>
      </c>
      <c r="CA221" s="112">
        <v>0</v>
      </c>
      <c r="CB221" s="112">
        <v>0</v>
      </c>
      <c r="CC221" s="112">
        <v>0</v>
      </c>
      <c r="CD221" s="112">
        <v>0</v>
      </c>
      <c r="CE221" s="112">
        <v>0</v>
      </c>
      <c r="CF221" s="112">
        <v>1</v>
      </c>
      <c r="CG221" s="112"/>
      <c r="CH221" s="112"/>
      <c r="CI221" s="112"/>
      <c r="CJ221" s="112">
        <v>0</v>
      </c>
      <c r="CK221" s="112">
        <v>0</v>
      </c>
      <c r="CL221" s="112">
        <v>0</v>
      </c>
      <c r="CM221" s="112">
        <v>0</v>
      </c>
      <c r="CN221" s="112">
        <v>0</v>
      </c>
      <c r="CO221" s="112">
        <v>0</v>
      </c>
      <c r="CP221" s="112">
        <v>0</v>
      </c>
      <c r="CQ221" s="112">
        <v>0</v>
      </c>
      <c r="CR221" s="112">
        <v>0</v>
      </c>
      <c r="CS221" s="112">
        <v>0</v>
      </c>
      <c r="CT221" s="112"/>
      <c r="CU221" s="112"/>
      <c r="CV221" s="112"/>
      <c r="CW221" s="112"/>
      <c r="CX221" s="112"/>
      <c r="CY221" s="112"/>
      <c r="CZ221" s="112"/>
      <c r="DA221" s="112"/>
      <c r="DB221" s="112"/>
      <c r="DC221" s="112"/>
      <c r="DD221" s="112"/>
      <c r="DE221" s="112"/>
      <c r="DF221" s="112"/>
      <c r="DG221" s="112"/>
      <c r="DH221" s="112"/>
      <c r="DI221" s="112"/>
      <c r="DJ221" s="112"/>
      <c r="DK221" s="112"/>
      <c r="DL221" s="112"/>
      <c r="DM221" s="117"/>
      <c r="DN221" s="117"/>
      <c r="DO221" s="117"/>
      <c r="DP221" s="117"/>
      <c r="DQ221" s="112"/>
      <c r="DR221" s="112"/>
      <c r="DS221" s="111"/>
      <c r="DT221" s="111"/>
      <c r="DU221" s="111"/>
      <c r="DV221" s="111"/>
      <c r="DW221" s="111"/>
      <c r="DX221" s="111"/>
      <c r="DY221" s="111"/>
      <c r="DZ221" s="111"/>
      <c r="EA221" s="111"/>
      <c r="EB221" s="111"/>
      <c r="EC221" s="111"/>
      <c r="ED221" s="111"/>
      <c r="EE221" s="111"/>
      <c r="EF221" s="111"/>
      <c r="EG221" s="111"/>
    </row>
    <row r="222" spans="1:137" s="115" customFormat="1" ht="13.5" customHeight="1" hidden="1" thickBot="1">
      <c r="A222" s="655" t="s">
        <v>24</v>
      </c>
      <c r="B222" s="656"/>
      <c r="C222" s="604"/>
      <c r="D222" s="118"/>
      <c r="E222" s="119"/>
      <c r="F222" s="119"/>
      <c r="G222" s="119"/>
      <c r="H222" s="531"/>
      <c r="I222" s="467">
        <v>0</v>
      </c>
      <c r="J222" s="120">
        <v>0</v>
      </c>
      <c r="K222" s="191">
        <v>0</v>
      </c>
      <c r="L222" s="65">
        <v>0</v>
      </c>
      <c r="M222" s="574">
        <v>0</v>
      </c>
      <c r="N222" s="307">
        <v>0</v>
      </c>
      <c r="O222" s="452">
        <v>0</v>
      </c>
      <c r="P222" s="431">
        <v>0</v>
      </c>
      <c r="Q222" s="500">
        <v>0</v>
      </c>
      <c r="R222" s="451">
        <v>0</v>
      </c>
      <c r="S222" s="452">
        <v>0</v>
      </c>
      <c r="T222"/>
      <c r="U222" s="111"/>
      <c r="V222" s="111"/>
      <c r="W222" s="111"/>
      <c r="X222" s="111"/>
      <c r="Y222" s="111"/>
      <c r="Z222" s="111"/>
      <c r="AA222" s="111"/>
      <c r="AB222" s="111"/>
      <c r="AC222" s="111"/>
      <c r="AD222" s="111"/>
      <c r="AE222" s="111"/>
      <c r="AF222" s="111"/>
      <c r="AG222" s="111"/>
      <c r="AH222" s="111"/>
      <c r="AI222" s="111"/>
      <c r="AJ222" s="111"/>
      <c r="AK222" s="111"/>
      <c r="AL222" s="111"/>
      <c r="AM222" s="111"/>
      <c r="AN222" s="111"/>
      <c r="AO222" s="111"/>
      <c r="AP222" s="112"/>
      <c r="AQ222" s="112"/>
      <c r="AR222" s="112">
        <v>0</v>
      </c>
      <c r="AS222" s="112">
        <v>0</v>
      </c>
      <c r="AT222" s="112">
        <v>0</v>
      </c>
      <c r="AU222" s="112">
        <v>0</v>
      </c>
      <c r="AV222" s="112">
        <v>0</v>
      </c>
      <c r="AW222" s="112">
        <v>0</v>
      </c>
      <c r="AX222" s="112">
        <v>0</v>
      </c>
      <c r="AY222" s="112">
        <v>0</v>
      </c>
      <c r="AZ222" s="112">
        <v>0</v>
      </c>
      <c r="BA222" s="112">
        <v>0</v>
      </c>
      <c r="BB222" s="112">
        <v>0</v>
      </c>
      <c r="BC222" s="112">
        <v>0</v>
      </c>
      <c r="BD222" s="112">
        <v>0</v>
      </c>
      <c r="BE222" s="112">
        <v>0</v>
      </c>
      <c r="BF222" s="112">
        <v>0</v>
      </c>
      <c r="BG222" s="112">
        <v>0</v>
      </c>
      <c r="BH222" s="112">
        <v>0</v>
      </c>
      <c r="BI222" s="112">
        <v>0</v>
      </c>
      <c r="BJ222" s="112">
        <v>0</v>
      </c>
      <c r="BK222" s="112">
        <v>0</v>
      </c>
      <c r="BL222" s="112">
        <v>0</v>
      </c>
      <c r="BM222" s="112">
        <v>0</v>
      </c>
      <c r="BN222" s="112">
        <v>0</v>
      </c>
      <c r="BO222" s="112">
        <v>0</v>
      </c>
      <c r="BP222" s="112">
        <v>0</v>
      </c>
      <c r="BQ222" s="112">
        <v>0</v>
      </c>
      <c r="BR222" s="112">
        <v>0</v>
      </c>
      <c r="BS222" s="112">
        <v>0</v>
      </c>
      <c r="BT222" s="112">
        <v>0</v>
      </c>
      <c r="BU222" s="112">
        <v>0</v>
      </c>
      <c r="BV222" s="112">
        <v>0</v>
      </c>
      <c r="BW222" s="112">
        <v>0</v>
      </c>
      <c r="BX222" s="112">
        <v>0</v>
      </c>
      <c r="BY222" s="112">
        <v>0</v>
      </c>
      <c r="BZ222" s="112">
        <v>0</v>
      </c>
      <c r="CA222" s="112">
        <v>0</v>
      </c>
      <c r="CB222" s="112">
        <v>0</v>
      </c>
      <c r="CC222" s="112">
        <v>0</v>
      </c>
      <c r="CD222" s="112">
        <v>0</v>
      </c>
      <c r="CE222" s="112">
        <v>0</v>
      </c>
      <c r="CF222" s="112">
        <v>1</v>
      </c>
      <c r="CG222" s="112"/>
      <c r="CH222" s="112"/>
      <c r="CI222" s="112"/>
      <c r="CJ222" s="112">
        <v>0</v>
      </c>
      <c r="CK222" s="112">
        <v>0</v>
      </c>
      <c r="CL222" s="112">
        <v>0</v>
      </c>
      <c r="CM222" s="112">
        <v>0</v>
      </c>
      <c r="CN222" s="112">
        <v>0</v>
      </c>
      <c r="CO222" s="112">
        <v>0</v>
      </c>
      <c r="CP222" s="112">
        <v>0</v>
      </c>
      <c r="CQ222" s="112">
        <v>0</v>
      </c>
      <c r="CR222" s="112">
        <v>0</v>
      </c>
      <c r="CS222" s="112">
        <v>0</v>
      </c>
      <c r="CT222" s="112"/>
      <c r="CU222" s="112"/>
      <c r="CV222" s="112"/>
      <c r="CW222" s="112"/>
      <c r="CX222" s="112"/>
      <c r="CY222" s="112"/>
      <c r="CZ222" s="112"/>
      <c r="DA222" s="112"/>
      <c r="DB222" s="112"/>
      <c r="DC222" s="112"/>
      <c r="DD222" s="112"/>
      <c r="DE222" s="112"/>
      <c r="DF222" s="112"/>
      <c r="DG222" s="112"/>
      <c r="DH222" s="112"/>
      <c r="DI222" s="112"/>
      <c r="DJ222" s="112"/>
      <c r="DK222" s="112"/>
      <c r="DL222" s="112"/>
      <c r="DM222" s="117"/>
      <c r="DN222" s="117"/>
      <c r="DO222" s="117"/>
      <c r="DP222" s="117"/>
      <c r="DQ222" s="112"/>
      <c r="DR222" s="112"/>
      <c r="DS222" s="111"/>
      <c r="DT222" s="111"/>
      <c r="DU222" s="111"/>
      <c r="DV222" s="111"/>
      <c r="DW222" s="111"/>
      <c r="DX222" s="111"/>
      <c r="DY222" s="111"/>
      <c r="DZ222" s="111"/>
      <c r="EA222" s="111"/>
      <c r="EB222" s="111"/>
      <c r="EC222" s="111"/>
      <c r="ED222" s="111"/>
      <c r="EE222" s="111"/>
      <c r="EF222" s="111"/>
      <c r="EG222" s="111"/>
    </row>
    <row r="223" spans="1:137" s="115" customFormat="1" ht="13.5" customHeight="1" hidden="1" thickBot="1">
      <c r="A223" s="655" t="s">
        <v>24</v>
      </c>
      <c r="B223" s="656"/>
      <c r="C223" s="604"/>
      <c r="D223" s="118"/>
      <c r="E223" s="119"/>
      <c r="F223" s="119"/>
      <c r="G223" s="119"/>
      <c r="H223" s="531"/>
      <c r="I223" s="467">
        <v>0</v>
      </c>
      <c r="J223" s="120">
        <v>0</v>
      </c>
      <c r="K223" s="191">
        <v>0</v>
      </c>
      <c r="L223" s="65">
        <v>0</v>
      </c>
      <c r="M223" s="574">
        <v>0</v>
      </c>
      <c r="N223" s="307">
        <v>0</v>
      </c>
      <c r="O223" s="452">
        <v>0</v>
      </c>
      <c r="P223" s="431">
        <v>0</v>
      </c>
      <c r="Q223" s="500">
        <v>0</v>
      </c>
      <c r="R223" s="451">
        <v>0</v>
      </c>
      <c r="S223" s="452">
        <v>0</v>
      </c>
      <c r="T223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1"/>
      <c r="AG223" s="111"/>
      <c r="AH223" s="111"/>
      <c r="AI223" s="111"/>
      <c r="AJ223" s="111"/>
      <c r="AK223" s="111"/>
      <c r="AL223" s="111"/>
      <c r="AM223" s="111"/>
      <c r="AN223" s="111"/>
      <c r="AO223" s="111"/>
      <c r="AP223" s="112"/>
      <c r="AQ223" s="112"/>
      <c r="AR223" s="112">
        <v>0</v>
      </c>
      <c r="AS223" s="112">
        <v>0</v>
      </c>
      <c r="AT223" s="112">
        <v>0</v>
      </c>
      <c r="AU223" s="112">
        <v>0</v>
      </c>
      <c r="AV223" s="112">
        <v>0</v>
      </c>
      <c r="AW223" s="112">
        <v>0</v>
      </c>
      <c r="AX223" s="112">
        <v>0</v>
      </c>
      <c r="AY223" s="112">
        <v>0</v>
      </c>
      <c r="AZ223" s="112">
        <v>0</v>
      </c>
      <c r="BA223" s="112">
        <v>0</v>
      </c>
      <c r="BB223" s="112">
        <v>0</v>
      </c>
      <c r="BC223" s="112">
        <v>0</v>
      </c>
      <c r="BD223" s="112">
        <v>0</v>
      </c>
      <c r="BE223" s="112">
        <v>0</v>
      </c>
      <c r="BF223" s="112">
        <v>0</v>
      </c>
      <c r="BG223" s="112">
        <v>0</v>
      </c>
      <c r="BH223" s="112">
        <v>0</v>
      </c>
      <c r="BI223" s="112">
        <v>0</v>
      </c>
      <c r="BJ223" s="112">
        <v>0</v>
      </c>
      <c r="BK223" s="112">
        <v>0</v>
      </c>
      <c r="BL223" s="112">
        <v>0</v>
      </c>
      <c r="BM223" s="112">
        <v>0</v>
      </c>
      <c r="BN223" s="112">
        <v>0</v>
      </c>
      <c r="BO223" s="112">
        <v>0</v>
      </c>
      <c r="BP223" s="112">
        <v>0</v>
      </c>
      <c r="BQ223" s="112">
        <v>0</v>
      </c>
      <c r="BR223" s="112">
        <v>0</v>
      </c>
      <c r="BS223" s="112">
        <v>0</v>
      </c>
      <c r="BT223" s="112">
        <v>0</v>
      </c>
      <c r="BU223" s="112">
        <v>0</v>
      </c>
      <c r="BV223" s="112">
        <v>0</v>
      </c>
      <c r="BW223" s="112">
        <v>0</v>
      </c>
      <c r="BX223" s="112">
        <v>0</v>
      </c>
      <c r="BY223" s="112">
        <v>0</v>
      </c>
      <c r="BZ223" s="112">
        <v>0</v>
      </c>
      <c r="CA223" s="112">
        <v>0</v>
      </c>
      <c r="CB223" s="112">
        <v>0</v>
      </c>
      <c r="CC223" s="112">
        <v>0</v>
      </c>
      <c r="CD223" s="112">
        <v>0</v>
      </c>
      <c r="CE223" s="112">
        <v>0</v>
      </c>
      <c r="CF223" s="112">
        <v>1</v>
      </c>
      <c r="CG223" s="112"/>
      <c r="CH223" s="112"/>
      <c r="CI223" s="112"/>
      <c r="CJ223" s="112">
        <v>0</v>
      </c>
      <c r="CK223" s="112">
        <v>0</v>
      </c>
      <c r="CL223" s="112">
        <v>0</v>
      </c>
      <c r="CM223" s="112">
        <v>0</v>
      </c>
      <c r="CN223" s="112">
        <v>0</v>
      </c>
      <c r="CO223" s="112">
        <v>0</v>
      </c>
      <c r="CP223" s="112">
        <v>0</v>
      </c>
      <c r="CQ223" s="112">
        <v>0</v>
      </c>
      <c r="CR223" s="112">
        <v>0</v>
      </c>
      <c r="CS223" s="112">
        <v>0</v>
      </c>
      <c r="CT223" s="112"/>
      <c r="CU223" s="112"/>
      <c r="CV223" s="112"/>
      <c r="CW223" s="112"/>
      <c r="CX223" s="112"/>
      <c r="CY223" s="112"/>
      <c r="CZ223" s="112"/>
      <c r="DA223" s="112"/>
      <c r="DB223" s="112"/>
      <c r="DC223" s="112"/>
      <c r="DD223" s="112"/>
      <c r="DE223" s="112"/>
      <c r="DF223" s="112"/>
      <c r="DG223" s="112"/>
      <c r="DH223" s="112"/>
      <c r="DI223" s="112"/>
      <c r="DJ223" s="112"/>
      <c r="DK223" s="112"/>
      <c r="DL223" s="112"/>
      <c r="DM223" s="117"/>
      <c r="DN223" s="117"/>
      <c r="DO223" s="117"/>
      <c r="DP223" s="117"/>
      <c r="DQ223" s="112"/>
      <c r="DR223" s="112"/>
      <c r="DS223" s="111"/>
      <c r="DT223" s="111"/>
      <c r="DU223" s="111"/>
      <c r="DV223" s="111"/>
      <c r="DW223" s="111"/>
      <c r="DX223" s="111"/>
      <c r="DY223" s="111"/>
      <c r="DZ223" s="111"/>
      <c r="EA223" s="111"/>
      <c r="EB223" s="111"/>
      <c r="EC223" s="111"/>
      <c r="ED223" s="111"/>
      <c r="EE223" s="111"/>
      <c r="EF223" s="111"/>
      <c r="EG223" s="111"/>
    </row>
    <row r="224" spans="1:137" s="115" customFormat="1" ht="13.5" customHeight="1" hidden="1" thickBot="1">
      <c r="A224" s="655" t="s">
        <v>24</v>
      </c>
      <c r="B224" s="656"/>
      <c r="C224" s="604"/>
      <c r="D224" s="118"/>
      <c r="E224" s="119"/>
      <c r="F224" s="119"/>
      <c r="G224" s="119"/>
      <c r="H224" s="531"/>
      <c r="I224" s="467">
        <v>0</v>
      </c>
      <c r="J224" s="120">
        <v>0</v>
      </c>
      <c r="K224" s="191">
        <v>0</v>
      </c>
      <c r="L224" s="65">
        <v>0</v>
      </c>
      <c r="M224" s="574">
        <v>0</v>
      </c>
      <c r="N224" s="307">
        <v>0</v>
      </c>
      <c r="O224" s="452">
        <v>0</v>
      </c>
      <c r="P224" s="431">
        <v>0</v>
      </c>
      <c r="Q224" s="500">
        <v>0</v>
      </c>
      <c r="R224" s="451">
        <v>0</v>
      </c>
      <c r="S224" s="452">
        <v>0</v>
      </c>
      <c r="T224"/>
      <c r="U224" s="111"/>
      <c r="V224" s="111"/>
      <c r="W224" s="111"/>
      <c r="X224" s="111"/>
      <c r="Y224" s="111"/>
      <c r="Z224" s="111"/>
      <c r="AA224" s="111"/>
      <c r="AB224" s="111"/>
      <c r="AC224" s="111"/>
      <c r="AD224" s="111"/>
      <c r="AE224" s="111"/>
      <c r="AF224" s="111"/>
      <c r="AG224" s="111"/>
      <c r="AH224" s="111"/>
      <c r="AI224" s="111"/>
      <c r="AJ224" s="111"/>
      <c r="AK224" s="111"/>
      <c r="AL224" s="111"/>
      <c r="AM224" s="111"/>
      <c r="AN224" s="111"/>
      <c r="AO224" s="111"/>
      <c r="AP224" s="112"/>
      <c r="AQ224" s="112"/>
      <c r="AR224" s="112">
        <v>0</v>
      </c>
      <c r="AS224" s="112">
        <v>0</v>
      </c>
      <c r="AT224" s="112">
        <v>0</v>
      </c>
      <c r="AU224" s="112">
        <v>0</v>
      </c>
      <c r="AV224" s="112">
        <v>0</v>
      </c>
      <c r="AW224" s="112">
        <v>0</v>
      </c>
      <c r="AX224" s="112">
        <v>0</v>
      </c>
      <c r="AY224" s="112">
        <v>0</v>
      </c>
      <c r="AZ224" s="112">
        <v>0</v>
      </c>
      <c r="BA224" s="112">
        <v>0</v>
      </c>
      <c r="BB224" s="112">
        <v>0</v>
      </c>
      <c r="BC224" s="112">
        <v>0</v>
      </c>
      <c r="BD224" s="112">
        <v>0</v>
      </c>
      <c r="BE224" s="112">
        <v>0</v>
      </c>
      <c r="BF224" s="112">
        <v>0</v>
      </c>
      <c r="BG224" s="112">
        <v>0</v>
      </c>
      <c r="BH224" s="112">
        <v>0</v>
      </c>
      <c r="BI224" s="112">
        <v>0</v>
      </c>
      <c r="BJ224" s="112">
        <v>0</v>
      </c>
      <c r="BK224" s="112">
        <v>0</v>
      </c>
      <c r="BL224" s="112">
        <v>0</v>
      </c>
      <c r="BM224" s="112">
        <v>0</v>
      </c>
      <c r="BN224" s="112">
        <v>0</v>
      </c>
      <c r="BO224" s="112">
        <v>0</v>
      </c>
      <c r="BP224" s="112">
        <v>0</v>
      </c>
      <c r="BQ224" s="112">
        <v>0</v>
      </c>
      <c r="BR224" s="112">
        <v>0</v>
      </c>
      <c r="BS224" s="112">
        <v>0</v>
      </c>
      <c r="BT224" s="112">
        <v>0</v>
      </c>
      <c r="BU224" s="112">
        <v>0</v>
      </c>
      <c r="BV224" s="112">
        <v>0</v>
      </c>
      <c r="BW224" s="112">
        <v>0</v>
      </c>
      <c r="BX224" s="112">
        <v>0</v>
      </c>
      <c r="BY224" s="112">
        <v>0</v>
      </c>
      <c r="BZ224" s="112">
        <v>0</v>
      </c>
      <c r="CA224" s="112">
        <v>0</v>
      </c>
      <c r="CB224" s="112">
        <v>0</v>
      </c>
      <c r="CC224" s="112">
        <v>0</v>
      </c>
      <c r="CD224" s="112">
        <v>0</v>
      </c>
      <c r="CE224" s="112">
        <v>0</v>
      </c>
      <c r="CF224" s="112">
        <v>1</v>
      </c>
      <c r="CG224" s="112"/>
      <c r="CH224" s="112"/>
      <c r="CI224" s="112"/>
      <c r="CJ224" s="112">
        <v>0</v>
      </c>
      <c r="CK224" s="112">
        <v>0</v>
      </c>
      <c r="CL224" s="112">
        <v>0</v>
      </c>
      <c r="CM224" s="112">
        <v>0</v>
      </c>
      <c r="CN224" s="112">
        <v>0</v>
      </c>
      <c r="CO224" s="112">
        <v>0</v>
      </c>
      <c r="CP224" s="112">
        <v>0</v>
      </c>
      <c r="CQ224" s="112">
        <v>0</v>
      </c>
      <c r="CR224" s="112">
        <v>0</v>
      </c>
      <c r="CS224" s="112">
        <v>0</v>
      </c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112"/>
      <c r="DG224" s="112"/>
      <c r="DH224" s="112"/>
      <c r="DI224" s="112"/>
      <c r="DJ224" s="112"/>
      <c r="DK224" s="112"/>
      <c r="DL224" s="112"/>
      <c r="DM224" s="117"/>
      <c r="DN224" s="117"/>
      <c r="DO224" s="117"/>
      <c r="DP224" s="117"/>
      <c r="DQ224" s="112"/>
      <c r="DR224" s="112"/>
      <c r="DS224" s="111"/>
      <c r="DT224" s="111"/>
      <c r="DU224" s="111"/>
      <c r="DV224" s="111"/>
      <c r="DW224" s="111"/>
      <c r="DX224" s="111"/>
      <c r="DY224" s="111"/>
      <c r="DZ224" s="111"/>
      <c r="EA224" s="111"/>
      <c r="EB224" s="111"/>
      <c r="EC224" s="111"/>
      <c r="ED224" s="111"/>
      <c r="EE224" s="111"/>
      <c r="EF224" s="111"/>
      <c r="EG224" s="111"/>
    </row>
    <row r="225" spans="1:137" s="115" customFormat="1" ht="13.5" customHeight="1" hidden="1" thickBot="1">
      <c r="A225" s="655" t="s">
        <v>24</v>
      </c>
      <c r="B225" s="656"/>
      <c r="C225" s="604"/>
      <c r="D225" s="118"/>
      <c r="E225" s="119"/>
      <c r="F225" s="119"/>
      <c r="G225" s="119"/>
      <c r="H225" s="531"/>
      <c r="I225" s="467">
        <v>0</v>
      </c>
      <c r="J225" s="120">
        <v>0</v>
      </c>
      <c r="K225" s="191">
        <v>0</v>
      </c>
      <c r="L225" s="65">
        <v>0</v>
      </c>
      <c r="M225" s="574">
        <v>0</v>
      </c>
      <c r="N225" s="307">
        <v>0</v>
      </c>
      <c r="O225" s="452">
        <v>0</v>
      </c>
      <c r="P225" s="431">
        <v>0</v>
      </c>
      <c r="Q225" s="500">
        <v>0</v>
      </c>
      <c r="R225" s="451">
        <v>0</v>
      </c>
      <c r="S225" s="452">
        <v>0</v>
      </c>
      <c r="T225"/>
      <c r="U225" s="111"/>
      <c r="V225" s="111"/>
      <c r="W225" s="111"/>
      <c r="X225" s="111"/>
      <c r="Y225" s="111"/>
      <c r="Z225" s="111"/>
      <c r="AA225" s="111"/>
      <c r="AB225" s="111"/>
      <c r="AC225" s="111"/>
      <c r="AD225" s="111"/>
      <c r="AE225" s="111"/>
      <c r="AF225" s="111"/>
      <c r="AG225" s="111"/>
      <c r="AH225" s="111"/>
      <c r="AI225" s="111"/>
      <c r="AJ225" s="111"/>
      <c r="AK225" s="111"/>
      <c r="AL225" s="111"/>
      <c r="AM225" s="111"/>
      <c r="AN225" s="111"/>
      <c r="AO225" s="111"/>
      <c r="AP225" s="112"/>
      <c r="AQ225" s="112"/>
      <c r="AR225" s="112">
        <v>0</v>
      </c>
      <c r="AS225" s="112">
        <v>0</v>
      </c>
      <c r="AT225" s="112">
        <v>0</v>
      </c>
      <c r="AU225" s="112">
        <v>0</v>
      </c>
      <c r="AV225" s="112">
        <v>0</v>
      </c>
      <c r="AW225" s="112">
        <v>0</v>
      </c>
      <c r="AX225" s="112">
        <v>0</v>
      </c>
      <c r="AY225" s="112">
        <v>0</v>
      </c>
      <c r="AZ225" s="112">
        <v>0</v>
      </c>
      <c r="BA225" s="112">
        <v>0</v>
      </c>
      <c r="BB225" s="112">
        <v>0</v>
      </c>
      <c r="BC225" s="112">
        <v>0</v>
      </c>
      <c r="BD225" s="112">
        <v>0</v>
      </c>
      <c r="BE225" s="112">
        <v>0</v>
      </c>
      <c r="BF225" s="112">
        <v>0</v>
      </c>
      <c r="BG225" s="112">
        <v>0</v>
      </c>
      <c r="BH225" s="112">
        <v>0</v>
      </c>
      <c r="BI225" s="112">
        <v>0</v>
      </c>
      <c r="BJ225" s="112">
        <v>0</v>
      </c>
      <c r="BK225" s="112">
        <v>0</v>
      </c>
      <c r="BL225" s="112">
        <v>0</v>
      </c>
      <c r="BM225" s="112">
        <v>0</v>
      </c>
      <c r="BN225" s="112">
        <v>0</v>
      </c>
      <c r="BO225" s="112">
        <v>0</v>
      </c>
      <c r="BP225" s="112">
        <v>0</v>
      </c>
      <c r="BQ225" s="112">
        <v>0</v>
      </c>
      <c r="BR225" s="112">
        <v>0</v>
      </c>
      <c r="BS225" s="112">
        <v>0</v>
      </c>
      <c r="BT225" s="112">
        <v>0</v>
      </c>
      <c r="BU225" s="112">
        <v>0</v>
      </c>
      <c r="BV225" s="112">
        <v>0</v>
      </c>
      <c r="BW225" s="112">
        <v>0</v>
      </c>
      <c r="BX225" s="112">
        <v>0</v>
      </c>
      <c r="BY225" s="112">
        <v>0</v>
      </c>
      <c r="BZ225" s="112">
        <v>0</v>
      </c>
      <c r="CA225" s="112">
        <v>0</v>
      </c>
      <c r="CB225" s="112">
        <v>0</v>
      </c>
      <c r="CC225" s="112">
        <v>0</v>
      </c>
      <c r="CD225" s="112">
        <v>0</v>
      </c>
      <c r="CE225" s="112">
        <v>0</v>
      </c>
      <c r="CF225" s="112">
        <v>1</v>
      </c>
      <c r="CG225" s="112"/>
      <c r="CH225" s="112"/>
      <c r="CI225" s="112"/>
      <c r="CJ225" s="112">
        <v>0</v>
      </c>
      <c r="CK225" s="112">
        <v>0</v>
      </c>
      <c r="CL225" s="112">
        <v>0</v>
      </c>
      <c r="CM225" s="112">
        <v>0</v>
      </c>
      <c r="CN225" s="112">
        <v>0</v>
      </c>
      <c r="CO225" s="112">
        <v>0</v>
      </c>
      <c r="CP225" s="112">
        <v>0</v>
      </c>
      <c r="CQ225" s="112">
        <v>0</v>
      </c>
      <c r="CR225" s="112">
        <v>0</v>
      </c>
      <c r="CS225" s="112">
        <v>0</v>
      </c>
      <c r="CT225" s="112"/>
      <c r="CU225" s="112"/>
      <c r="CV225" s="112"/>
      <c r="CW225" s="112"/>
      <c r="CX225" s="112"/>
      <c r="CY225" s="112"/>
      <c r="CZ225" s="112"/>
      <c r="DA225" s="112"/>
      <c r="DB225" s="112"/>
      <c r="DC225" s="112"/>
      <c r="DD225" s="112"/>
      <c r="DE225" s="112"/>
      <c r="DF225" s="112"/>
      <c r="DG225" s="112"/>
      <c r="DH225" s="112"/>
      <c r="DI225" s="112"/>
      <c r="DJ225" s="112"/>
      <c r="DK225" s="112"/>
      <c r="DL225" s="112"/>
      <c r="DM225" s="117"/>
      <c r="DN225" s="117"/>
      <c r="DO225" s="117"/>
      <c r="DP225" s="117"/>
      <c r="DQ225" s="112"/>
      <c r="DR225" s="112"/>
      <c r="DS225" s="111"/>
      <c r="DT225" s="111"/>
      <c r="DU225" s="111"/>
      <c r="DV225" s="111"/>
      <c r="DW225" s="111"/>
      <c r="DX225" s="111"/>
      <c r="DY225" s="111"/>
      <c r="DZ225" s="111"/>
      <c r="EA225" s="111"/>
      <c r="EB225" s="111"/>
      <c r="EC225" s="111"/>
      <c r="ED225" s="111"/>
      <c r="EE225" s="111"/>
      <c r="EF225" s="111"/>
      <c r="EG225" s="111"/>
    </row>
    <row r="226" spans="1:137" s="115" customFormat="1" ht="13.5" customHeight="1" hidden="1" thickBot="1">
      <c r="A226" s="655" t="s">
        <v>24</v>
      </c>
      <c r="B226" s="656"/>
      <c r="C226" s="604"/>
      <c r="D226" s="118"/>
      <c r="E226" s="119"/>
      <c r="F226" s="119"/>
      <c r="G226" s="119"/>
      <c r="H226" s="531"/>
      <c r="I226" s="467">
        <v>0</v>
      </c>
      <c r="J226" s="120">
        <v>0</v>
      </c>
      <c r="K226" s="191">
        <v>0</v>
      </c>
      <c r="L226" s="65">
        <v>0</v>
      </c>
      <c r="M226" s="574">
        <v>0</v>
      </c>
      <c r="N226" s="307">
        <v>0</v>
      </c>
      <c r="O226" s="452">
        <v>0</v>
      </c>
      <c r="P226" s="431">
        <v>0</v>
      </c>
      <c r="Q226" s="500">
        <v>0</v>
      </c>
      <c r="R226" s="451">
        <v>0</v>
      </c>
      <c r="S226" s="452">
        <v>0</v>
      </c>
      <c r="T226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11"/>
      <c r="AJ226" s="111"/>
      <c r="AK226" s="111"/>
      <c r="AL226" s="111"/>
      <c r="AM226" s="111"/>
      <c r="AN226" s="111"/>
      <c r="AO226" s="111"/>
      <c r="AP226" s="112"/>
      <c r="AQ226" s="112"/>
      <c r="AR226" s="112">
        <v>0</v>
      </c>
      <c r="AS226" s="112">
        <v>0</v>
      </c>
      <c r="AT226" s="112">
        <v>0</v>
      </c>
      <c r="AU226" s="112">
        <v>0</v>
      </c>
      <c r="AV226" s="112">
        <v>0</v>
      </c>
      <c r="AW226" s="112">
        <v>0</v>
      </c>
      <c r="AX226" s="112">
        <v>0</v>
      </c>
      <c r="AY226" s="112">
        <v>0</v>
      </c>
      <c r="AZ226" s="112">
        <v>0</v>
      </c>
      <c r="BA226" s="112">
        <v>0</v>
      </c>
      <c r="BB226" s="112">
        <v>0</v>
      </c>
      <c r="BC226" s="112">
        <v>0</v>
      </c>
      <c r="BD226" s="112">
        <v>0</v>
      </c>
      <c r="BE226" s="112">
        <v>0</v>
      </c>
      <c r="BF226" s="112">
        <v>0</v>
      </c>
      <c r="BG226" s="112">
        <v>0</v>
      </c>
      <c r="BH226" s="112">
        <v>0</v>
      </c>
      <c r="BI226" s="112">
        <v>0</v>
      </c>
      <c r="BJ226" s="112">
        <v>0</v>
      </c>
      <c r="BK226" s="112">
        <v>0</v>
      </c>
      <c r="BL226" s="112">
        <v>0</v>
      </c>
      <c r="BM226" s="112">
        <v>0</v>
      </c>
      <c r="BN226" s="112">
        <v>0</v>
      </c>
      <c r="BO226" s="112">
        <v>0</v>
      </c>
      <c r="BP226" s="112">
        <v>0</v>
      </c>
      <c r="BQ226" s="112">
        <v>0</v>
      </c>
      <c r="BR226" s="112">
        <v>0</v>
      </c>
      <c r="BS226" s="112">
        <v>0</v>
      </c>
      <c r="BT226" s="112">
        <v>0</v>
      </c>
      <c r="BU226" s="112">
        <v>0</v>
      </c>
      <c r="BV226" s="112">
        <v>0</v>
      </c>
      <c r="BW226" s="112">
        <v>0</v>
      </c>
      <c r="BX226" s="112">
        <v>0</v>
      </c>
      <c r="BY226" s="112">
        <v>0</v>
      </c>
      <c r="BZ226" s="112">
        <v>0</v>
      </c>
      <c r="CA226" s="112">
        <v>0</v>
      </c>
      <c r="CB226" s="112">
        <v>0</v>
      </c>
      <c r="CC226" s="112">
        <v>0</v>
      </c>
      <c r="CD226" s="112">
        <v>0</v>
      </c>
      <c r="CE226" s="112">
        <v>0</v>
      </c>
      <c r="CF226" s="112">
        <v>1</v>
      </c>
      <c r="CG226" s="112"/>
      <c r="CH226" s="112"/>
      <c r="CI226" s="112"/>
      <c r="CJ226" s="112">
        <v>0</v>
      </c>
      <c r="CK226" s="112">
        <v>0</v>
      </c>
      <c r="CL226" s="112">
        <v>0</v>
      </c>
      <c r="CM226" s="112">
        <v>0</v>
      </c>
      <c r="CN226" s="112">
        <v>0</v>
      </c>
      <c r="CO226" s="112">
        <v>0</v>
      </c>
      <c r="CP226" s="112">
        <v>0</v>
      </c>
      <c r="CQ226" s="112">
        <v>0</v>
      </c>
      <c r="CR226" s="112">
        <v>0</v>
      </c>
      <c r="CS226" s="112">
        <v>0</v>
      </c>
      <c r="CT226" s="112"/>
      <c r="CU226" s="112"/>
      <c r="CV226" s="112"/>
      <c r="CW226" s="112"/>
      <c r="CX226" s="112"/>
      <c r="CY226" s="112"/>
      <c r="CZ226" s="112"/>
      <c r="DA226" s="112"/>
      <c r="DB226" s="112"/>
      <c r="DC226" s="112"/>
      <c r="DD226" s="112"/>
      <c r="DE226" s="112"/>
      <c r="DF226" s="112"/>
      <c r="DG226" s="112"/>
      <c r="DH226" s="112"/>
      <c r="DI226" s="112"/>
      <c r="DJ226" s="112"/>
      <c r="DK226" s="112"/>
      <c r="DL226" s="112"/>
      <c r="DM226" s="117"/>
      <c r="DN226" s="117"/>
      <c r="DO226" s="117"/>
      <c r="DP226" s="117"/>
      <c r="DQ226" s="112"/>
      <c r="DR226" s="112"/>
      <c r="DS226" s="111"/>
      <c r="DT226" s="111"/>
      <c r="DU226" s="111"/>
      <c r="DV226" s="111"/>
      <c r="DW226" s="111"/>
      <c r="DX226" s="111"/>
      <c r="DY226" s="111"/>
      <c r="DZ226" s="111"/>
      <c r="EA226" s="111"/>
      <c r="EB226" s="111"/>
      <c r="EC226" s="111"/>
      <c r="ED226" s="111"/>
      <c r="EE226" s="111"/>
      <c r="EF226" s="111"/>
      <c r="EG226" s="111"/>
    </row>
    <row r="227" spans="1:137" s="115" customFormat="1" ht="13.5" customHeight="1" hidden="1" thickBot="1">
      <c r="A227" s="655" t="s">
        <v>24</v>
      </c>
      <c r="B227" s="656"/>
      <c r="C227" s="604"/>
      <c r="D227" s="118"/>
      <c r="E227" s="119"/>
      <c r="F227" s="119"/>
      <c r="G227" s="119"/>
      <c r="H227" s="531"/>
      <c r="I227" s="467">
        <v>0</v>
      </c>
      <c r="J227" s="120">
        <v>0</v>
      </c>
      <c r="K227" s="191">
        <v>0</v>
      </c>
      <c r="L227" s="65">
        <v>0</v>
      </c>
      <c r="M227" s="574">
        <v>0</v>
      </c>
      <c r="N227" s="307">
        <v>0</v>
      </c>
      <c r="O227" s="452">
        <v>0</v>
      </c>
      <c r="P227" s="431">
        <v>0</v>
      </c>
      <c r="Q227" s="500">
        <v>0</v>
      </c>
      <c r="R227" s="451">
        <v>0</v>
      </c>
      <c r="S227" s="452">
        <v>0</v>
      </c>
      <c r="T227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1"/>
      <c r="AG227" s="111"/>
      <c r="AH227" s="111"/>
      <c r="AI227" s="111"/>
      <c r="AJ227" s="111"/>
      <c r="AK227" s="111"/>
      <c r="AL227" s="111"/>
      <c r="AM227" s="111"/>
      <c r="AN227" s="111"/>
      <c r="AO227" s="111"/>
      <c r="AP227" s="112"/>
      <c r="AQ227" s="112"/>
      <c r="AR227" s="112">
        <v>0</v>
      </c>
      <c r="AS227" s="112">
        <v>0</v>
      </c>
      <c r="AT227" s="112">
        <v>0</v>
      </c>
      <c r="AU227" s="112">
        <v>0</v>
      </c>
      <c r="AV227" s="112">
        <v>0</v>
      </c>
      <c r="AW227" s="112">
        <v>0</v>
      </c>
      <c r="AX227" s="112">
        <v>0</v>
      </c>
      <c r="AY227" s="112">
        <v>0</v>
      </c>
      <c r="AZ227" s="112">
        <v>0</v>
      </c>
      <c r="BA227" s="112">
        <v>0</v>
      </c>
      <c r="BB227" s="112">
        <v>0</v>
      </c>
      <c r="BC227" s="112">
        <v>0</v>
      </c>
      <c r="BD227" s="112">
        <v>0</v>
      </c>
      <c r="BE227" s="112">
        <v>0</v>
      </c>
      <c r="BF227" s="112">
        <v>0</v>
      </c>
      <c r="BG227" s="112">
        <v>0</v>
      </c>
      <c r="BH227" s="112">
        <v>0</v>
      </c>
      <c r="BI227" s="112">
        <v>0</v>
      </c>
      <c r="BJ227" s="112">
        <v>0</v>
      </c>
      <c r="BK227" s="112">
        <v>0</v>
      </c>
      <c r="BL227" s="112">
        <v>0</v>
      </c>
      <c r="BM227" s="112">
        <v>0</v>
      </c>
      <c r="BN227" s="112">
        <v>0</v>
      </c>
      <c r="BO227" s="112">
        <v>0</v>
      </c>
      <c r="BP227" s="112">
        <v>0</v>
      </c>
      <c r="BQ227" s="112">
        <v>0</v>
      </c>
      <c r="BR227" s="112">
        <v>0</v>
      </c>
      <c r="BS227" s="112">
        <v>0</v>
      </c>
      <c r="BT227" s="112">
        <v>0</v>
      </c>
      <c r="BU227" s="112">
        <v>0</v>
      </c>
      <c r="BV227" s="112">
        <v>0</v>
      </c>
      <c r="BW227" s="112">
        <v>0</v>
      </c>
      <c r="BX227" s="112">
        <v>0</v>
      </c>
      <c r="BY227" s="112">
        <v>0</v>
      </c>
      <c r="BZ227" s="112">
        <v>0</v>
      </c>
      <c r="CA227" s="112">
        <v>0</v>
      </c>
      <c r="CB227" s="112">
        <v>0</v>
      </c>
      <c r="CC227" s="112">
        <v>0</v>
      </c>
      <c r="CD227" s="112">
        <v>0</v>
      </c>
      <c r="CE227" s="112">
        <v>0</v>
      </c>
      <c r="CF227" s="112">
        <v>1</v>
      </c>
      <c r="CG227" s="112"/>
      <c r="CH227" s="112"/>
      <c r="CI227" s="112"/>
      <c r="CJ227" s="112">
        <v>0</v>
      </c>
      <c r="CK227" s="112">
        <v>0</v>
      </c>
      <c r="CL227" s="112">
        <v>0</v>
      </c>
      <c r="CM227" s="112">
        <v>0</v>
      </c>
      <c r="CN227" s="112">
        <v>0</v>
      </c>
      <c r="CO227" s="112">
        <v>0</v>
      </c>
      <c r="CP227" s="112">
        <v>0</v>
      </c>
      <c r="CQ227" s="112">
        <v>0</v>
      </c>
      <c r="CR227" s="112">
        <v>0</v>
      </c>
      <c r="CS227" s="112">
        <v>0</v>
      </c>
      <c r="CT227" s="112"/>
      <c r="CU227" s="112"/>
      <c r="CV227" s="112"/>
      <c r="CW227" s="112"/>
      <c r="CX227" s="112"/>
      <c r="CY227" s="112"/>
      <c r="CZ227" s="112"/>
      <c r="DA227" s="112"/>
      <c r="DB227" s="112"/>
      <c r="DC227" s="112"/>
      <c r="DD227" s="112"/>
      <c r="DE227" s="112"/>
      <c r="DF227" s="112"/>
      <c r="DG227" s="112"/>
      <c r="DH227" s="112"/>
      <c r="DI227" s="112"/>
      <c r="DJ227" s="112"/>
      <c r="DK227" s="112"/>
      <c r="DL227" s="112"/>
      <c r="DM227" s="117"/>
      <c r="DN227" s="117"/>
      <c r="DO227" s="117"/>
      <c r="DP227" s="117"/>
      <c r="DQ227" s="112"/>
      <c r="DR227" s="112"/>
      <c r="DS227" s="111"/>
      <c r="DT227" s="111"/>
      <c r="DU227" s="111"/>
      <c r="DV227" s="111"/>
      <c r="DW227" s="111"/>
      <c r="DX227" s="111"/>
      <c r="DY227" s="111"/>
      <c r="DZ227" s="111"/>
      <c r="EA227" s="111"/>
      <c r="EB227" s="111"/>
      <c r="EC227" s="111"/>
      <c r="ED227" s="111"/>
      <c r="EE227" s="111"/>
      <c r="EF227" s="111"/>
      <c r="EG227" s="111"/>
    </row>
    <row r="228" spans="1:137" s="125" customFormat="1" ht="13.5" customHeight="1" hidden="1">
      <c r="A228" s="655"/>
      <c r="B228" s="676"/>
      <c r="C228" s="619"/>
      <c r="D228" s="139"/>
      <c r="E228" s="64"/>
      <c r="F228" s="64"/>
      <c r="G228" s="64"/>
      <c r="H228" s="543"/>
      <c r="I228" s="467"/>
      <c r="J228" s="65"/>
      <c r="K228" s="859"/>
      <c r="L228" s="65"/>
      <c r="M228" s="574"/>
      <c r="N228" s="307"/>
      <c r="O228" s="468"/>
      <c r="P228" s="310"/>
      <c r="Q228" s="509"/>
      <c r="R228" s="469"/>
      <c r="S228" s="468"/>
      <c r="T228"/>
      <c r="U228" s="123"/>
      <c r="V228" s="123"/>
      <c r="W228" s="123"/>
      <c r="X228" s="123"/>
      <c r="Y228" s="123"/>
      <c r="Z228" s="123"/>
      <c r="AA228" s="123"/>
      <c r="AB228" s="123"/>
      <c r="AC228" s="123"/>
      <c r="AD228" s="123"/>
      <c r="AE228" s="123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12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24"/>
      <c r="DN228" s="124"/>
      <c r="DO228" s="124"/>
      <c r="DP228" s="124"/>
      <c r="DQ228" s="113"/>
      <c r="DR228" s="113"/>
      <c r="DS228" s="123"/>
      <c r="DT228" s="123"/>
      <c r="DU228" s="123"/>
      <c r="DV228" s="123"/>
      <c r="DW228" s="123"/>
      <c r="DX228" s="123"/>
      <c r="DY228" s="123"/>
      <c r="DZ228" s="123"/>
      <c r="EA228" s="123"/>
      <c r="EB228" s="123"/>
      <c r="EC228" s="123"/>
      <c r="ED228" s="123"/>
      <c r="EE228" s="123"/>
      <c r="EF228" s="123"/>
      <c r="EG228" s="123"/>
    </row>
    <row r="229" spans="1:137" s="129" customFormat="1" ht="14.25" customHeight="1" hidden="1">
      <c r="A229" s="188" t="s">
        <v>50</v>
      </c>
      <c r="B229" s="677" t="s">
        <v>51</v>
      </c>
      <c r="C229" s="620"/>
      <c r="D229" s="67"/>
      <c r="E229" s="65"/>
      <c r="F229" s="65"/>
      <c r="G229" s="65"/>
      <c r="H229" s="510"/>
      <c r="I229" s="467">
        <v>0</v>
      </c>
      <c r="J229" s="65">
        <v>0</v>
      </c>
      <c r="K229" s="191">
        <v>0</v>
      </c>
      <c r="L229" s="65">
        <v>0</v>
      </c>
      <c r="M229" s="574">
        <v>0</v>
      </c>
      <c r="N229" s="307">
        <v>0</v>
      </c>
      <c r="O229" s="66">
        <v>0</v>
      </c>
      <c r="P229" s="307">
        <v>0</v>
      </c>
      <c r="Q229" s="510">
        <v>0</v>
      </c>
      <c r="R229" s="467">
        <v>0</v>
      </c>
      <c r="S229" s="66">
        <v>0</v>
      </c>
      <c r="T229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  <c r="AF229" s="126"/>
      <c r="AG229" s="126"/>
      <c r="AH229" s="126"/>
      <c r="AI229" s="126"/>
      <c r="AJ229" s="126"/>
      <c r="AK229" s="127"/>
      <c r="AL229" s="127"/>
      <c r="AM229" s="127"/>
      <c r="AN229" s="127"/>
      <c r="AO229" s="127"/>
      <c r="AP229" s="128"/>
      <c r="AQ229" s="128"/>
      <c r="AR229" s="112">
        <v>0</v>
      </c>
      <c r="AS229" s="112">
        <v>0</v>
      </c>
      <c r="AT229" s="112">
        <v>0</v>
      </c>
      <c r="AU229" s="112">
        <v>0</v>
      </c>
      <c r="AV229" s="112">
        <v>0</v>
      </c>
      <c r="AW229" s="112">
        <v>0</v>
      </c>
      <c r="AX229" s="112">
        <v>0</v>
      </c>
      <c r="AY229" s="112">
        <v>0</v>
      </c>
      <c r="AZ229" s="112">
        <v>0</v>
      </c>
      <c r="BA229" s="112">
        <v>0</v>
      </c>
      <c r="BB229" s="112">
        <v>0</v>
      </c>
      <c r="BC229" s="112">
        <v>0</v>
      </c>
      <c r="BD229" s="112">
        <v>0</v>
      </c>
      <c r="BE229" s="112">
        <v>0</v>
      </c>
      <c r="BF229" s="112">
        <v>0</v>
      </c>
      <c r="BG229" s="112">
        <v>0</v>
      </c>
      <c r="BH229" s="112">
        <v>0</v>
      </c>
      <c r="BI229" s="112">
        <v>0</v>
      </c>
      <c r="BJ229" s="112">
        <v>0</v>
      </c>
      <c r="BK229" s="112">
        <v>0</v>
      </c>
      <c r="BL229" s="112">
        <v>0</v>
      </c>
      <c r="BM229" s="112">
        <v>0</v>
      </c>
      <c r="BN229" s="112">
        <v>0</v>
      </c>
      <c r="BO229" s="112">
        <v>0</v>
      </c>
      <c r="BP229" s="112">
        <v>0</v>
      </c>
      <c r="BQ229" s="112">
        <v>0</v>
      </c>
      <c r="BR229" s="112">
        <v>0</v>
      </c>
      <c r="BS229" s="112">
        <v>0</v>
      </c>
      <c r="BT229" s="112">
        <v>0</v>
      </c>
      <c r="BU229" s="112">
        <v>0</v>
      </c>
      <c r="BV229" s="112">
        <v>0</v>
      </c>
      <c r="BW229" s="112">
        <v>0</v>
      </c>
      <c r="BX229" s="112">
        <v>0</v>
      </c>
      <c r="BY229" s="112">
        <v>0</v>
      </c>
      <c r="BZ229" s="112">
        <v>0</v>
      </c>
      <c r="CA229" s="112">
        <v>0</v>
      </c>
      <c r="CB229" s="112">
        <v>0</v>
      </c>
      <c r="CC229" s="112">
        <v>0</v>
      </c>
      <c r="CD229" s="112">
        <v>0</v>
      </c>
      <c r="CE229" s="112">
        <v>0</v>
      </c>
      <c r="CF229" s="128"/>
      <c r="CG229" s="128"/>
      <c r="CH229" s="128"/>
      <c r="CI229" s="128"/>
      <c r="CJ229" s="128"/>
      <c r="CK229" s="128"/>
      <c r="CL229" s="128"/>
      <c r="CM229" s="128"/>
      <c r="CN229" s="128"/>
      <c r="CO229" s="128"/>
      <c r="CP229" s="128"/>
      <c r="CQ229" s="128"/>
      <c r="CR229" s="128"/>
      <c r="CS229" s="128"/>
      <c r="CT229" s="128"/>
      <c r="CU229" s="128"/>
      <c r="CV229" s="128"/>
      <c r="CW229" s="128"/>
      <c r="CX229" s="128"/>
      <c r="CY229" s="128"/>
      <c r="CZ229" s="128"/>
      <c r="DA229" s="128"/>
      <c r="DB229" s="128"/>
      <c r="DC229" s="128"/>
      <c r="DD229" s="128"/>
      <c r="DE229" s="128"/>
      <c r="DF229" s="128"/>
      <c r="DG229" s="128"/>
      <c r="DH229" s="128"/>
      <c r="DI229" s="128"/>
      <c r="DJ229" s="128"/>
      <c r="DK229" s="128"/>
      <c r="DL229" s="128"/>
      <c r="DM229" s="114">
        <v>0</v>
      </c>
      <c r="DN229" s="114">
        <v>0</v>
      </c>
      <c r="DO229" s="114">
        <v>0</v>
      </c>
      <c r="DP229" s="114">
        <v>0</v>
      </c>
      <c r="DQ229" s="128"/>
      <c r="DR229" s="128"/>
      <c r="DS229" s="127"/>
      <c r="DT229" s="127"/>
      <c r="DU229" s="127"/>
      <c r="DV229" s="127"/>
      <c r="DW229" s="127"/>
      <c r="DX229" s="127"/>
      <c r="DY229" s="127"/>
      <c r="DZ229" s="127"/>
      <c r="EA229" s="127"/>
      <c r="EB229" s="127"/>
      <c r="EC229" s="127"/>
      <c r="ED229" s="127"/>
      <c r="EE229" s="127"/>
      <c r="EF229" s="127"/>
      <c r="EG229" s="127"/>
    </row>
    <row r="230" spans="1:137" s="115" customFormat="1" ht="13.5" customHeight="1" hidden="1">
      <c r="A230" s="678" t="s">
        <v>52</v>
      </c>
      <c r="B230" s="677" t="s">
        <v>42</v>
      </c>
      <c r="C230" s="620"/>
      <c r="D230" s="67"/>
      <c r="E230" s="140"/>
      <c r="F230" s="141"/>
      <c r="G230" s="141"/>
      <c r="H230" s="544"/>
      <c r="I230" s="469"/>
      <c r="J230" s="130"/>
      <c r="K230" s="859"/>
      <c r="L230" s="130"/>
      <c r="M230" s="860"/>
      <c r="N230" s="310"/>
      <c r="O230" s="468"/>
      <c r="P230" s="310"/>
      <c r="Q230" s="509"/>
      <c r="R230" s="469"/>
      <c r="S230" s="468"/>
      <c r="T230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1"/>
      <c r="AG230" s="111"/>
      <c r="AH230" s="111"/>
      <c r="AI230" s="111"/>
      <c r="AJ230" s="111"/>
      <c r="AK230" s="111"/>
      <c r="AL230" s="111"/>
      <c r="AM230" s="111"/>
      <c r="AN230" s="111"/>
      <c r="AO230" s="111"/>
      <c r="AP230" s="112"/>
      <c r="AQ230" s="112"/>
      <c r="AR230" s="112"/>
      <c r="AS230" s="112"/>
      <c r="AT230" s="112"/>
      <c r="AU230" s="112"/>
      <c r="AV230" s="112"/>
      <c r="AW230" s="112"/>
      <c r="AX230" s="112"/>
      <c r="AY230" s="112"/>
      <c r="AZ230" s="112"/>
      <c r="BA230" s="112"/>
      <c r="BB230" s="112"/>
      <c r="BC230" s="112"/>
      <c r="BD230" s="112"/>
      <c r="BE230" s="112"/>
      <c r="BF230" s="112"/>
      <c r="BG230" s="112"/>
      <c r="BH230" s="112"/>
      <c r="BI230" s="112"/>
      <c r="BJ230" s="112"/>
      <c r="BK230" s="112"/>
      <c r="BL230" s="112"/>
      <c r="BM230" s="112"/>
      <c r="BN230" s="112"/>
      <c r="BO230" s="112"/>
      <c r="BP230" s="112"/>
      <c r="BQ230" s="112"/>
      <c r="BR230" s="112"/>
      <c r="BS230" s="112"/>
      <c r="BT230" s="112"/>
      <c r="BU230" s="112"/>
      <c r="BV230" s="112"/>
      <c r="BW230" s="112"/>
      <c r="BX230" s="112"/>
      <c r="BY230" s="112"/>
      <c r="BZ230" s="112"/>
      <c r="CA230" s="112"/>
      <c r="CB230" s="112"/>
      <c r="CC230" s="112"/>
      <c r="CD230" s="112"/>
      <c r="CE230" s="112"/>
      <c r="CF230" s="112"/>
      <c r="CG230" s="112"/>
      <c r="CH230" s="112"/>
      <c r="CI230" s="112"/>
      <c r="CJ230" s="112"/>
      <c r="CK230" s="112"/>
      <c r="CL230" s="112"/>
      <c r="CM230" s="112"/>
      <c r="CN230" s="112"/>
      <c r="CO230" s="112"/>
      <c r="CP230" s="112"/>
      <c r="CQ230" s="112"/>
      <c r="CR230" s="112"/>
      <c r="CS230" s="112"/>
      <c r="CT230" s="112"/>
      <c r="CU230" s="112"/>
      <c r="CV230" s="112"/>
      <c r="CW230" s="112"/>
      <c r="CX230" s="112"/>
      <c r="CY230" s="112"/>
      <c r="CZ230" s="112"/>
      <c r="DA230" s="112"/>
      <c r="DB230" s="112"/>
      <c r="DC230" s="112"/>
      <c r="DD230" s="112"/>
      <c r="DE230" s="112"/>
      <c r="DF230" s="112"/>
      <c r="DG230" s="112"/>
      <c r="DH230" s="112"/>
      <c r="DI230" s="112"/>
      <c r="DJ230" s="112"/>
      <c r="DK230" s="112"/>
      <c r="DL230" s="112"/>
      <c r="DM230" s="114">
        <v>0</v>
      </c>
      <c r="DN230" s="114">
        <v>0</v>
      </c>
      <c r="DO230" s="114">
        <v>0</v>
      </c>
      <c r="DP230" s="114">
        <v>0</v>
      </c>
      <c r="DQ230" s="112"/>
      <c r="DR230" s="112"/>
      <c r="DS230" s="111"/>
      <c r="DT230" s="111"/>
      <c r="DU230" s="111"/>
      <c r="DV230" s="111"/>
      <c r="DW230" s="111"/>
      <c r="DX230" s="111"/>
      <c r="DY230" s="111"/>
      <c r="DZ230" s="111"/>
      <c r="EA230" s="111"/>
      <c r="EB230" s="111"/>
      <c r="EC230" s="111"/>
      <c r="ED230" s="111"/>
      <c r="EE230" s="111"/>
      <c r="EF230" s="111"/>
      <c r="EG230" s="111"/>
    </row>
    <row r="231" spans="1:137" s="115" customFormat="1" ht="13.5" customHeight="1" hidden="1" thickBot="1">
      <c r="A231" s="678" t="s">
        <v>24</v>
      </c>
      <c r="B231" s="656"/>
      <c r="C231" s="604"/>
      <c r="D231" s="118"/>
      <c r="E231" s="119"/>
      <c r="F231" s="119"/>
      <c r="G231" s="119"/>
      <c r="H231" s="531"/>
      <c r="I231" s="467">
        <v>0</v>
      </c>
      <c r="J231" s="120"/>
      <c r="K231" s="191">
        <v>0</v>
      </c>
      <c r="L231" s="65">
        <v>0</v>
      </c>
      <c r="M231" s="574">
        <v>0</v>
      </c>
      <c r="N231" s="307">
        <v>0</v>
      </c>
      <c r="O231" s="452"/>
      <c r="P231" s="431"/>
      <c r="Q231" s="500"/>
      <c r="R231" s="451"/>
      <c r="S231" s="452"/>
      <c r="T231"/>
      <c r="U231" s="111"/>
      <c r="V231" s="111"/>
      <c r="W231" s="111"/>
      <c r="X231" s="111"/>
      <c r="Y231" s="111"/>
      <c r="Z231" s="111"/>
      <c r="AA231" s="111"/>
      <c r="AB231" s="111"/>
      <c r="AC231" s="111"/>
      <c r="AD231" s="111"/>
      <c r="AE231" s="111"/>
      <c r="AF231" s="111"/>
      <c r="AG231" s="111"/>
      <c r="AH231" s="111"/>
      <c r="AI231" s="111"/>
      <c r="AJ231" s="111"/>
      <c r="AK231" s="111"/>
      <c r="AL231" s="111"/>
      <c r="AM231" s="111"/>
      <c r="AN231" s="111"/>
      <c r="AO231" s="111"/>
      <c r="AP231" s="112"/>
      <c r="AQ231" s="112"/>
      <c r="AR231" s="112">
        <v>0</v>
      </c>
      <c r="AS231" s="112">
        <v>0</v>
      </c>
      <c r="AT231" s="112">
        <v>0</v>
      </c>
      <c r="AU231" s="112">
        <v>0</v>
      </c>
      <c r="AV231" s="112">
        <v>0</v>
      </c>
      <c r="AW231" s="112">
        <v>0</v>
      </c>
      <c r="AX231" s="112">
        <v>0</v>
      </c>
      <c r="AY231" s="112">
        <v>0</v>
      </c>
      <c r="AZ231" s="112">
        <v>0</v>
      </c>
      <c r="BA231" s="112">
        <v>0</v>
      </c>
      <c r="BB231" s="112">
        <v>0</v>
      </c>
      <c r="BC231" s="112">
        <v>0</v>
      </c>
      <c r="BD231" s="112">
        <v>0</v>
      </c>
      <c r="BE231" s="112">
        <v>0</v>
      </c>
      <c r="BF231" s="112">
        <v>0</v>
      </c>
      <c r="BG231" s="112">
        <v>0</v>
      </c>
      <c r="BH231" s="112">
        <v>0</v>
      </c>
      <c r="BI231" s="112">
        <v>0</v>
      </c>
      <c r="BJ231" s="112">
        <v>0</v>
      </c>
      <c r="BK231" s="112">
        <v>0</v>
      </c>
      <c r="BL231" s="112">
        <v>0</v>
      </c>
      <c r="BM231" s="112">
        <v>0</v>
      </c>
      <c r="BN231" s="112">
        <v>0</v>
      </c>
      <c r="BO231" s="112">
        <v>0</v>
      </c>
      <c r="BP231" s="112">
        <v>0</v>
      </c>
      <c r="BQ231" s="112">
        <v>0</v>
      </c>
      <c r="BR231" s="112">
        <v>0</v>
      </c>
      <c r="BS231" s="112">
        <v>0</v>
      </c>
      <c r="BT231" s="112">
        <v>0</v>
      </c>
      <c r="BU231" s="112">
        <v>0</v>
      </c>
      <c r="BV231" s="112">
        <v>0</v>
      </c>
      <c r="BW231" s="112">
        <v>0</v>
      </c>
      <c r="BX231" s="112">
        <v>0</v>
      </c>
      <c r="BY231" s="112">
        <v>0</v>
      </c>
      <c r="BZ231" s="112">
        <v>0</v>
      </c>
      <c r="CA231" s="112">
        <v>0</v>
      </c>
      <c r="CB231" s="112">
        <v>0</v>
      </c>
      <c r="CC231" s="112">
        <v>0</v>
      </c>
      <c r="CD231" s="112">
        <v>0</v>
      </c>
      <c r="CE231" s="112">
        <v>0</v>
      </c>
      <c r="CF231" s="112">
        <v>1</v>
      </c>
      <c r="CG231" s="112"/>
      <c r="CH231" s="112"/>
      <c r="CI231" s="112"/>
      <c r="CJ231" s="112">
        <v>0</v>
      </c>
      <c r="CK231" s="112">
        <v>0</v>
      </c>
      <c r="CL231" s="112">
        <v>0</v>
      </c>
      <c r="CM231" s="112">
        <v>0</v>
      </c>
      <c r="CN231" s="112">
        <v>0</v>
      </c>
      <c r="CO231" s="112">
        <v>0</v>
      </c>
      <c r="CP231" s="112">
        <v>0</v>
      </c>
      <c r="CQ231" s="112">
        <v>0</v>
      </c>
      <c r="CR231" s="112">
        <v>0</v>
      </c>
      <c r="CS231" s="112">
        <v>0</v>
      </c>
      <c r="CT231" s="112"/>
      <c r="CU231" s="112"/>
      <c r="CV231" s="112"/>
      <c r="CW231" s="112"/>
      <c r="CX231" s="112"/>
      <c r="CY231" s="112"/>
      <c r="CZ231" s="112"/>
      <c r="DA231" s="112"/>
      <c r="DB231" s="112"/>
      <c r="DC231" s="112"/>
      <c r="DD231" s="112"/>
      <c r="DE231" s="112"/>
      <c r="DF231" s="112"/>
      <c r="DG231" s="112"/>
      <c r="DH231" s="112"/>
      <c r="DI231" s="112"/>
      <c r="DJ231" s="112"/>
      <c r="DK231" s="112"/>
      <c r="DL231" s="112"/>
      <c r="DM231" s="117"/>
      <c r="DN231" s="117"/>
      <c r="DO231" s="117"/>
      <c r="DP231" s="117"/>
      <c r="DQ231" s="112"/>
      <c r="DR231" s="112"/>
      <c r="DS231" s="111"/>
      <c r="DT231" s="111"/>
      <c r="DU231" s="111"/>
      <c r="DV231" s="111"/>
      <c r="DW231" s="111"/>
      <c r="DX231" s="111"/>
      <c r="DY231" s="111"/>
      <c r="DZ231" s="111"/>
      <c r="EA231" s="111"/>
      <c r="EB231" s="111"/>
      <c r="EC231" s="111"/>
      <c r="ED231" s="111"/>
      <c r="EE231" s="111"/>
      <c r="EF231" s="111"/>
      <c r="EG231" s="111"/>
    </row>
    <row r="232" spans="1:137" s="115" customFormat="1" ht="13.5" customHeight="1" hidden="1" thickBot="1">
      <c r="A232" s="678" t="s">
        <v>24</v>
      </c>
      <c r="B232" s="656"/>
      <c r="C232" s="604"/>
      <c r="D232" s="118"/>
      <c r="E232" s="64"/>
      <c r="F232" s="64"/>
      <c r="G232" s="64"/>
      <c r="H232" s="543"/>
      <c r="I232" s="467">
        <v>0</v>
      </c>
      <c r="J232" s="65">
        <v>0</v>
      </c>
      <c r="K232" s="191">
        <v>0</v>
      </c>
      <c r="L232" s="65">
        <v>0</v>
      </c>
      <c r="M232" s="574">
        <v>0</v>
      </c>
      <c r="N232" s="307">
        <v>0</v>
      </c>
      <c r="O232" s="66">
        <v>0</v>
      </c>
      <c r="P232" s="307">
        <v>0</v>
      </c>
      <c r="Q232" s="510">
        <v>0</v>
      </c>
      <c r="R232" s="467">
        <v>0</v>
      </c>
      <c r="S232" s="66">
        <v>0</v>
      </c>
      <c r="T232"/>
      <c r="U232" s="111"/>
      <c r="V232" s="111"/>
      <c r="W232" s="111"/>
      <c r="X232" s="111"/>
      <c r="Y232" s="111"/>
      <c r="Z232" s="111"/>
      <c r="AA232" s="111"/>
      <c r="AB232" s="111"/>
      <c r="AC232" s="111"/>
      <c r="AD232" s="111"/>
      <c r="AE232" s="111"/>
      <c r="AF232" s="111"/>
      <c r="AG232" s="111"/>
      <c r="AH232" s="111"/>
      <c r="AI232" s="111"/>
      <c r="AJ232" s="111"/>
      <c r="AK232" s="111"/>
      <c r="AL232" s="111"/>
      <c r="AM232" s="111"/>
      <c r="AN232" s="111"/>
      <c r="AO232" s="111"/>
      <c r="AP232" s="112"/>
      <c r="AQ232" s="112"/>
      <c r="AR232" s="112"/>
      <c r="AS232" s="112"/>
      <c r="AT232" s="112"/>
      <c r="AU232" s="112"/>
      <c r="AV232" s="112"/>
      <c r="AW232" s="112"/>
      <c r="AX232" s="112"/>
      <c r="AY232" s="112"/>
      <c r="AZ232" s="112"/>
      <c r="BA232" s="112"/>
      <c r="BB232" s="112"/>
      <c r="BC232" s="112"/>
      <c r="BD232" s="112"/>
      <c r="BE232" s="112"/>
      <c r="BF232" s="112"/>
      <c r="BG232" s="112"/>
      <c r="BH232" s="112"/>
      <c r="BI232" s="112"/>
      <c r="BJ232" s="112"/>
      <c r="BK232" s="112"/>
      <c r="BL232" s="112"/>
      <c r="BM232" s="112"/>
      <c r="BN232" s="112"/>
      <c r="BO232" s="112"/>
      <c r="BP232" s="112"/>
      <c r="BQ232" s="112"/>
      <c r="BR232" s="112"/>
      <c r="BS232" s="112"/>
      <c r="BT232" s="112"/>
      <c r="BU232" s="112"/>
      <c r="BV232" s="112"/>
      <c r="BW232" s="112"/>
      <c r="BX232" s="112"/>
      <c r="BY232" s="112"/>
      <c r="BZ232" s="112"/>
      <c r="CA232" s="112"/>
      <c r="CB232" s="112"/>
      <c r="CC232" s="112"/>
      <c r="CD232" s="112"/>
      <c r="CE232" s="112"/>
      <c r="CF232" s="112"/>
      <c r="CG232" s="112"/>
      <c r="CH232" s="112"/>
      <c r="CI232" s="112"/>
      <c r="CJ232" s="112"/>
      <c r="CK232" s="112"/>
      <c r="CL232" s="112"/>
      <c r="CM232" s="112"/>
      <c r="CN232" s="112"/>
      <c r="CO232" s="112"/>
      <c r="CP232" s="112"/>
      <c r="CQ232" s="112"/>
      <c r="CR232" s="112"/>
      <c r="CS232" s="112"/>
      <c r="CT232" s="112"/>
      <c r="CU232" s="112"/>
      <c r="CV232" s="112"/>
      <c r="CW232" s="112"/>
      <c r="CX232" s="112"/>
      <c r="CY232" s="112"/>
      <c r="CZ232" s="112"/>
      <c r="DA232" s="112"/>
      <c r="DB232" s="112"/>
      <c r="DC232" s="112"/>
      <c r="DD232" s="112"/>
      <c r="DE232" s="112"/>
      <c r="DF232" s="112"/>
      <c r="DG232" s="112"/>
      <c r="DH232" s="112"/>
      <c r="DI232" s="112"/>
      <c r="DJ232" s="112"/>
      <c r="DK232" s="112"/>
      <c r="DL232" s="112"/>
      <c r="DM232" s="117"/>
      <c r="DN232" s="117"/>
      <c r="DO232" s="117"/>
      <c r="DP232" s="117"/>
      <c r="DQ232" s="112"/>
      <c r="DR232" s="112"/>
      <c r="DS232" s="111"/>
      <c r="DT232" s="111"/>
      <c r="DU232" s="111"/>
      <c r="DV232" s="111"/>
      <c r="DW232" s="111"/>
      <c r="DX232" s="111"/>
      <c r="DY232" s="111"/>
      <c r="DZ232" s="111"/>
      <c r="EA232" s="111"/>
      <c r="EB232" s="111"/>
      <c r="EC232" s="111"/>
      <c r="ED232" s="111"/>
      <c r="EE232" s="111"/>
      <c r="EF232" s="111"/>
      <c r="EG232" s="111"/>
    </row>
    <row r="233" spans="1:137" s="115" customFormat="1" ht="13.5" customHeight="1" hidden="1" thickBot="1">
      <c r="A233" s="678" t="s">
        <v>24</v>
      </c>
      <c r="B233" s="656"/>
      <c r="C233" s="604"/>
      <c r="D233" s="118"/>
      <c r="E233" s="64"/>
      <c r="F233" s="64"/>
      <c r="G233" s="64"/>
      <c r="H233" s="543"/>
      <c r="I233" s="467">
        <v>0</v>
      </c>
      <c r="J233" s="65">
        <v>0</v>
      </c>
      <c r="K233" s="191">
        <v>0</v>
      </c>
      <c r="L233" s="65">
        <v>0</v>
      </c>
      <c r="M233" s="574">
        <v>0</v>
      </c>
      <c r="N233" s="307">
        <v>0</v>
      </c>
      <c r="O233" s="66">
        <v>0</v>
      </c>
      <c r="P233" s="307">
        <v>0</v>
      </c>
      <c r="Q233" s="510">
        <v>0</v>
      </c>
      <c r="R233" s="467">
        <v>0</v>
      </c>
      <c r="S233" s="66">
        <v>0</v>
      </c>
      <c r="T233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1"/>
      <c r="AG233" s="111"/>
      <c r="AH233" s="111"/>
      <c r="AI233" s="111"/>
      <c r="AJ233" s="111"/>
      <c r="AK233" s="111"/>
      <c r="AL233" s="111"/>
      <c r="AM233" s="111"/>
      <c r="AN233" s="111"/>
      <c r="AO233" s="111"/>
      <c r="AP233" s="112"/>
      <c r="AQ233" s="112"/>
      <c r="AR233" s="112"/>
      <c r="AS233" s="112"/>
      <c r="AT233" s="112"/>
      <c r="AU233" s="112"/>
      <c r="AV233" s="112"/>
      <c r="AW233" s="112"/>
      <c r="AX233" s="112"/>
      <c r="AY233" s="112"/>
      <c r="AZ233" s="112"/>
      <c r="BA233" s="112"/>
      <c r="BB233" s="112"/>
      <c r="BC233" s="112"/>
      <c r="BD233" s="112"/>
      <c r="BE233" s="112"/>
      <c r="BF233" s="112"/>
      <c r="BG233" s="112"/>
      <c r="BH233" s="112"/>
      <c r="BI233" s="112"/>
      <c r="BJ233" s="112"/>
      <c r="BK233" s="112"/>
      <c r="BL233" s="112"/>
      <c r="BM233" s="112"/>
      <c r="BN233" s="112"/>
      <c r="BO233" s="112"/>
      <c r="BP233" s="112"/>
      <c r="BQ233" s="112"/>
      <c r="BR233" s="112"/>
      <c r="BS233" s="112"/>
      <c r="BT233" s="112"/>
      <c r="BU233" s="112"/>
      <c r="BV233" s="112"/>
      <c r="BW233" s="112"/>
      <c r="BX233" s="112"/>
      <c r="BY233" s="112"/>
      <c r="BZ233" s="112"/>
      <c r="CA233" s="112"/>
      <c r="CB233" s="112"/>
      <c r="CC233" s="112"/>
      <c r="CD233" s="112"/>
      <c r="CE233" s="112"/>
      <c r="CF233" s="112"/>
      <c r="CG233" s="112"/>
      <c r="CH233" s="112"/>
      <c r="CI233" s="112"/>
      <c r="CJ233" s="112"/>
      <c r="CK233" s="112"/>
      <c r="CL233" s="112"/>
      <c r="CM233" s="112"/>
      <c r="CN233" s="112"/>
      <c r="CO233" s="112"/>
      <c r="CP233" s="112"/>
      <c r="CQ233" s="112"/>
      <c r="CR233" s="112"/>
      <c r="CS233" s="112"/>
      <c r="CT233" s="112"/>
      <c r="CU233" s="112"/>
      <c r="CV233" s="112"/>
      <c r="CW233" s="112"/>
      <c r="CX233" s="112"/>
      <c r="CY233" s="112"/>
      <c r="CZ233" s="112"/>
      <c r="DA233" s="112"/>
      <c r="DB233" s="112"/>
      <c r="DC233" s="112"/>
      <c r="DD233" s="112"/>
      <c r="DE233" s="112"/>
      <c r="DF233" s="112"/>
      <c r="DG233" s="112"/>
      <c r="DH233" s="112"/>
      <c r="DI233" s="112"/>
      <c r="DJ233" s="112"/>
      <c r="DK233" s="112"/>
      <c r="DL233" s="112"/>
      <c r="DM233" s="117"/>
      <c r="DN233" s="117"/>
      <c r="DO233" s="117"/>
      <c r="DP233" s="117"/>
      <c r="DQ233" s="112"/>
      <c r="DR233" s="112"/>
      <c r="DS233" s="111"/>
      <c r="DT233" s="111"/>
      <c r="DU233" s="111"/>
      <c r="DV233" s="111"/>
      <c r="DW233" s="111"/>
      <c r="DX233" s="111"/>
      <c r="DY233" s="111"/>
      <c r="DZ233" s="111"/>
      <c r="EA233" s="111"/>
      <c r="EB233" s="111"/>
      <c r="EC233" s="111"/>
      <c r="ED233" s="111"/>
      <c r="EE233" s="111"/>
      <c r="EF233" s="111"/>
      <c r="EG233" s="111"/>
    </row>
    <row r="234" spans="1:137" s="115" customFormat="1" ht="13.5" customHeight="1" hidden="1" thickBot="1">
      <c r="A234" s="678" t="s">
        <v>24</v>
      </c>
      <c r="B234" s="656"/>
      <c r="C234" s="604"/>
      <c r="D234" s="118"/>
      <c r="E234" s="64"/>
      <c r="F234" s="64"/>
      <c r="G234" s="64"/>
      <c r="H234" s="543"/>
      <c r="I234" s="467">
        <v>0</v>
      </c>
      <c r="J234" s="65">
        <v>0</v>
      </c>
      <c r="K234" s="191">
        <v>0</v>
      </c>
      <c r="L234" s="65">
        <v>0</v>
      </c>
      <c r="M234" s="574">
        <v>0</v>
      </c>
      <c r="N234" s="307">
        <v>0</v>
      </c>
      <c r="O234" s="66">
        <v>0</v>
      </c>
      <c r="P234" s="307">
        <v>0</v>
      </c>
      <c r="Q234" s="510">
        <v>0</v>
      </c>
      <c r="R234" s="467">
        <v>0</v>
      </c>
      <c r="S234" s="66">
        <v>0</v>
      </c>
      <c r="T234"/>
      <c r="U234" s="111"/>
      <c r="V234" s="111"/>
      <c r="W234" s="111"/>
      <c r="X234" s="111"/>
      <c r="Y234" s="111"/>
      <c r="Z234" s="111"/>
      <c r="AA234" s="111"/>
      <c r="AB234" s="111"/>
      <c r="AC234" s="111"/>
      <c r="AD234" s="111"/>
      <c r="AE234" s="111"/>
      <c r="AF234" s="111"/>
      <c r="AG234" s="111"/>
      <c r="AH234" s="111"/>
      <c r="AI234" s="111"/>
      <c r="AJ234" s="111"/>
      <c r="AK234" s="111"/>
      <c r="AL234" s="111"/>
      <c r="AM234" s="111"/>
      <c r="AN234" s="111"/>
      <c r="AO234" s="111"/>
      <c r="AP234" s="112"/>
      <c r="AQ234" s="112"/>
      <c r="AR234" s="112"/>
      <c r="AS234" s="112"/>
      <c r="AT234" s="112"/>
      <c r="AU234" s="112"/>
      <c r="AV234" s="112"/>
      <c r="AW234" s="112"/>
      <c r="AX234" s="112"/>
      <c r="AY234" s="112"/>
      <c r="AZ234" s="112"/>
      <c r="BA234" s="112"/>
      <c r="BB234" s="112"/>
      <c r="BC234" s="112"/>
      <c r="BD234" s="112"/>
      <c r="BE234" s="112"/>
      <c r="BF234" s="112"/>
      <c r="BG234" s="112"/>
      <c r="BH234" s="112"/>
      <c r="BI234" s="112"/>
      <c r="BJ234" s="112"/>
      <c r="BK234" s="112"/>
      <c r="BL234" s="112"/>
      <c r="BM234" s="112"/>
      <c r="BN234" s="112"/>
      <c r="BO234" s="112"/>
      <c r="BP234" s="112"/>
      <c r="BQ234" s="112"/>
      <c r="BR234" s="112"/>
      <c r="BS234" s="112"/>
      <c r="BT234" s="112"/>
      <c r="BU234" s="112"/>
      <c r="BV234" s="112"/>
      <c r="BW234" s="112"/>
      <c r="BX234" s="112"/>
      <c r="BY234" s="112"/>
      <c r="BZ234" s="112"/>
      <c r="CA234" s="112"/>
      <c r="CB234" s="112"/>
      <c r="CC234" s="112"/>
      <c r="CD234" s="112"/>
      <c r="CE234" s="112"/>
      <c r="CF234" s="112"/>
      <c r="CG234" s="112"/>
      <c r="CH234" s="112"/>
      <c r="CI234" s="112"/>
      <c r="CJ234" s="112"/>
      <c r="CK234" s="112"/>
      <c r="CL234" s="112"/>
      <c r="CM234" s="112"/>
      <c r="CN234" s="112"/>
      <c r="CO234" s="112"/>
      <c r="CP234" s="112"/>
      <c r="CQ234" s="112"/>
      <c r="CR234" s="112"/>
      <c r="CS234" s="112"/>
      <c r="CT234" s="112"/>
      <c r="CU234" s="112"/>
      <c r="CV234" s="112"/>
      <c r="CW234" s="112"/>
      <c r="CX234" s="112"/>
      <c r="CY234" s="112"/>
      <c r="CZ234" s="112"/>
      <c r="DA234" s="112"/>
      <c r="DB234" s="112"/>
      <c r="DC234" s="112"/>
      <c r="DD234" s="112"/>
      <c r="DE234" s="112"/>
      <c r="DF234" s="112"/>
      <c r="DG234" s="112"/>
      <c r="DH234" s="112"/>
      <c r="DI234" s="112"/>
      <c r="DJ234" s="112"/>
      <c r="DK234" s="112"/>
      <c r="DL234" s="112"/>
      <c r="DM234" s="117"/>
      <c r="DN234" s="117"/>
      <c r="DO234" s="117"/>
      <c r="DP234" s="117"/>
      <c r="DQ234" s="112"/>
      <c r="DR234" s="112"/>
      <c r="DS234" s="111"/>
      <c r="DT234" s="111"/>
      <c r="DU234" s="111"/>
      <c r="DV234" s="111"/>
      <c r="DW234" s="111"/>
      <c r="DX234" s="111"/>
      <c r="DY234" s="111"/>
      <c r="DZ234" s="111"/>
      <c r="EA234" s="111"/>
      <c r="EB234" s="111"/>
      <c r="EC234" s="111"/>
      <c r="ED234" s="111"/>
      <c r="EE234" s="111"/>
      <c r="EF234" s="111"/>
      <c r="EG234" s="111"/>
    </row>
    <row r="235" spans="1:137" s="115" customFormat="1" ht="13.5" customHeight="1" hidden="1" thickBot="1">
      <c r="A235" s="678" t="s">
        <v>24</v>
      </c>
      <c r="B235" s="656"/>
      <c r="C235" s="604"/>
      <c r="D235" s="118"/>
      <c r="E235" s="64"/>
      <c r="F235" s="64"/>
      <c r="G235" s="64"/>
      <c r="H235" s="543"/>
      <c r="I235" s="467">
        <v>0</v>
      </c>
      <c r="J235" s="65">
        <v>0</v>
      </c>
      <c r="K235" s="191">
        <v>0</v>
      </c>
      <c r="L235" s="65">
        <v>0</v>
      </c>
      <c r="M235" s="574">
        <v>0</v>
      </c>
      <c r="N235" s="307">
        <v>0</v>
      </c>
      <c r="O235" s="66">
        <v>0</v>
      </c>
      <c r="P235" s="307">
        <v>0</v>
      </c>
      <c r="Q235" s="510">
        <v>0</v>
      </c>
      <c r="R235" s="467">
        <v>0</v>
      </c>
      <c r="S235" s="66">
        <v>0</v>
      </c>
      <c r="T235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  <c r="AI235" s="111"/>
      <c r="AJ235" s="111"/>
      <c r="AK235" s="111"/>
      <c r="AL235" s="111"/>
      <c r="AM235" s="111"/>
      <c r="AN235" s="111"/>
      <c r="AO235" s="111"/>
      <c r="AP235" s="112"/>
      <c r="AQ235" s="112"/>
      <c r="AR235" s="112"/>
      <c r="AS235" s="112"/>
      <c r="AT235" s="112"/>
      <c r="AU235" s="112"/>
      <c r="AV235" s="112"/>
      <c r="AW235" s="112"/>
      <c r="AX235" s="112"/>
      <c r="AY235" s="112"/>
      <c r="AZ235" s="112"/>
      <c r="BA235" s="112"/>
      <c r="BB235" s="112"/>
      <c r="BC235" s="112"/>
      <c r="BD235" s="112"/>
      <c r="BE235" s="112"/>
      <c r="BF235" s="112"/>
      <c r="BG235" s="112"/>
      <c r="BH235" s="112"/>
      <c r="BI235" s="112"/>
      <c r="BJ235" s="112"/>
      <c r="BK235" s="112"/>
      <c r="BL235" s="112"/>
      <c r="BM235" s="112"/>
      <c r="BN235" s="112"/>
      <c r="BO235" s="112"/>
      <c r="BP235" s="112"/>
      <c r="BQ235" s="112"/>
      <c r="BR235" s="112"/>
      <c r="BS235" s="112"/>
      <c r="BT235" s="112"/>
      <c r="BU235" s="112"/>
      <c r="BV235" s="112"/>
      <c r="BW235" s="112"/>
      <c r="BX235" s="112"/>
      <c r="BY235" s="112"/>
      <c r="BZ235" s="112"/>
      <c r="CA235" s="112"/>
      <c r="CB235" s="112"/>
      <c r="CC235" s="112"/>
      <c r="CD235" s="112"/>
      <c r="CE235" s="112"/>
      <c r="CF235" s="112"/>
      <c r="CG235" s="112"/>
      <c r="CH235" s="112"/>
      <c r="CI235" s="112"/>
      <c r="CJ235" s="112"/>
      <c r="CK235" s="112"/>
      <c r="CL235" s="112"/>
      <c r="CM235" s="112"/>
      <c r="CN235" s="112"/>
      <c r="CO235" s="112"/>
      <c r="CP235" s="112"/>
      <c r="CQ235" s="112"/>
      <c r="CR235" s="112"/>
      <c r="CS235" s="112"/>
      <c r="CT235" s="112"/>
      <c r="CU235" s="112"/>
      <c r="CV235" s="112"/>
      <c r="CW235" s="112"/>
      <c r="CX235" s="112"/>
      <c r="CY235" s="112"/>
      <c r="CZ235" s="112"/>
      <c r="DA235" s="112"/>
      <c r="DB235" s="112"/>
      <c r="DC235" s="112"/>
      <c r="DD235" s="112"/>
      <c r="DE235" s="112"/>
      <c r="DF235" s="112"/>
      <c r="DG235" s="112"/>
      <c r="DH235" s="112"/>
      <c r="DI235" s="112"/>
      <c r="DJ235" s="112"/>
      <c r="DK235" s="112"/>
      <c r="DL235" s="112"/>
      <c r="DM235" s="117"/>
      <c r="DN235" s="117"/>
      <c r="DO235" s="117"/>
      <c r="DP235" s="117"/>
      <c r="DQ235" s="112"/>
      <c r="DR235" s="112"/>
      <c r="DS235" s="111"/>
      <c r="DT235" s="111"/>
      <c r="DU235" s="111"/>
      <c r="DV235" s="111"/>
      <c r="DW235" s="111"/>
      <c r="DX235" s="111"/>
      <c r="DY235" s="111"/>
      <c r="DZ235" s="111"/>
      <c r="EA235" s="111"/>
      <c r="EB235" s="111"/>
      <c r="EC235" s="111"/>
      <c r="ED235" s="111"/>
      <c r="EE235" s="111"/>
      <c r="EF235" s="111"/>
      <c r="EG235" s="111"/>
    </row>
    <row r="236" spans="1:137" s="115" customFormat="1" ht="13.5" customHeight="1" hidden="1" thickBot="1">
      <c r="A236" s="678" t="s">
        <v>24</v>
      </c>
      <c r="B236" s="656"/>
      <c r="C236" s="604"/>
      <c r="D236" s="118"/>
      <c r="E236" s="64"/>
      <c r="F236" s="64"/>
      <c r="G236" s="64"/>
      <c r="H236" s="543"/>
      <c r="I236" s="467">
        <v>0</v>
      </c>
      <c r="J236" s="65">
        <v>0</v>
      </c>
      <c r="K236" s="191">
        <v>0</v>
      </c>
      <c r="L236" s="65">
        <v>0</v>
      </c>
      <c r="M236" s="574">
        <v>0</v>
      </c>
      <c r="N236" s="307">
        <v>0</v>
      </c>
      <c r="O236" s="66">
        <v>0</v>
      </c>
      <c r="P236" s="307">
        <v>0</v>
      </c>
      <c r="Q236" s="510">
        <v>0</v>
      </c>
      <c r="R236" s="467">
        <v>0</v>
      </c>
      <c r="S236" s="66">
        <v>0</v>
      </c>
      <c r="T236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1"/>
      <c r="AG236" s="111"/>
      <c r="AH236" s="111"/>
      <c r="AI236" s="111"/>
      <c r="AJ236" s="111"/>
      <c r="AK236" s="111"/>
      <c r="AL236" s="111"/>
      <c r="AM236" s="111"/>
      <c r="AN236" s="111"/>
      <c r="AO236" s="111"/>
      <c r="AP236" s="112"/>
      <c r="AQ236" s="112"/>
      <c r="AR236" s="112"/>
      <c r="AS236" s="112"/>
      <c r="AT236" s="112"/>
      <c r="AU236" s="112"/>
      <c r="AV236" s="112"/>
      <c r="AW236" s="112"/>
      <c r="AX236" s="112"/>
      <c r="AY236" s="112"/>
      <c r="AZ236" s="112"/>
      <c r="BA236" s="112"/>
      <c r="BB236" s="112"/>
      <c r="BC236" s="112"/>
      <c r="BD236" s="112"/>
      <c r="BE236" s="112"/>
      <c r="BF236" s="112"/>
      <c r="BG236" s="112"/>
      <c r="BH236" s="112"/>
      <c r="BI236" s="112"/>
      <c r="BJ236" s="112"/>
      <c r="BK236" s="112"/>
      <c r="BL236" s="112"/>
      <c r="BM236" s="112"/>
      <c r="BN236" s="112"/>
      <c r="BO236" s="112"/>
      <c r="BP236" s="112"/>
      <c r="BQ236" s="112"/>
      <c r="BR236" s="112"/>
      <c r="BS236" s="112"/>
      <c r="BT236" s="112"/>
      <c r="BU236" s="112"/>
      <c r="BV236" s="112"/>
      <c r="BW236" s="112"/>
      <c r="BX236" s="112"/>
      <c r="BY236" s="112"/>
      <c r="BZ236" s="112"/>
      <c r="CA236" s="112"/>
      <c r="CB236" s="112"/>
      <c r="CC236" s="112"/>
      <c r="CD236" s="112"/>
      <c r="CE236" s="112"/>
      <c r="CF236" s="112"/>
      <c r="CG236" s="112"/>
      <c r="CH236" s="112"/>
      <c r="CI236" s="112"/>
      <c r="CJ236" s="112"/>
      <c r="CK236" s="112"/>
      <c r="CL236" s="112"/>
      <c r="CM236" s="112"/>
      <c r="CN236" s="112"/>
      <c r="CO236" s="112"/>
      <c r="CP236" s="112"/>
      <c r="CQ236" s="112"/>
      <c r="CR236" s="112"/>
      <c r="CS236" s="112"/>
      <c r="CT236" s="112"/>
      <c r="CU236" s="112"/>
      <c r="CV236" s="112"/>
      <c r="CW236" s="112"/>
      <c r="CX236" s="112"/>
      <c r="CY236" s="112"/>
      <c r="CZ236" s="112"/>
      <c r="DA236" s="112"/>
      <c r="DB236" s="112"/>
      <c r="DC236" s="112"/>
      <c r="DD236" s="112"/>
      <c r="DE236" s="112"/>
      <c r="DF236" s="112"/>
      <c r="DG236" s="112"/>
      <c r="DH236" s="112"/>
      <c r="DI236" s="112"/>
      <c r="DJ236" s="112"/>
      <c r="DK236" s="112"/>
      <c r="DL236" s="112"/>
      <c r="DM236" s="117"/>
      <c r="DN236" s="117"/>
      <c r="DO236" s="117"/>
      <c r="DP236" s="117"/>
      <c r="DQ236" s="112"/>
      <c r="DR236" s="112"/>
      <c r="DS236" s="111"/>
      <c r="DT236" s="111"/>
      <c r="DU236" s="111"/>
      <c r="DV236" s="111"/>
      <c r="DW236" s="111"/>
      <c r="DX236" s="111"/>
      <c r="DY236" s="111"/>
      <c r="DZ236" s="111"/>
      <c r="EA236" s="111"/>
      <c r="EB236" s="111"/>
      <c r="EC236" s="111"/>
      <c r="ED236" s="111"/>
      <c r="EE236" s="111"/>
      <c r="EF236" s="111"/>
      <c r="EG236" s="111"/>
    </row>
    <row r="237" spans="1:137" s="115" customFormat="1" ht="13.5" customHeight="1" hidden="1" thickBot="1">
      <c r="A237" s="678" t="s">
        <v>24</v>
      </c>
      <c r="B237" s="656"/>
      <c r="C237" s="604"/>
      <c r="D237" s="118"/>
      <c r="E237" s="64"/>
      <c r="F237" s="64"/>
      <c r="G237" s="64"/>
      <c r="H237" s="543"/>
      <c r="I237" s="467">
        <v>0</v>
      </c>
      <c r="J237" s="65">
        <v>0</v>
      </c>
      <c r="K237" s="191">
        <v>0</v>
      </c>
      <c r="L237" s="65">
        <v>0</v>
      </c>
      <c r="M237" s="574">
        <v>0</v>
      </c>
      <c r="N237" s="307">
        <v>0</v>
      </c>
      <c r="O237" s="66">
        <v>0</v>
      </c>
      <c r="P237" s="307">
        <v>0</v>
      </c>
      <c r="Q237" s="510">
        <v>0</v>
      </c>
      <c r="R237" s="467">
        <v>0</v>
      </c>
      <c r="S237" s="66">
        <v>0</v>
      </c>
      <c r="T237"/>
      <c r="U237" s="111"/>
      <c r="V237" s="111"/>
      <c r="W237" s="111"/>
      <c r="X237" s="111"/>
      <c r="Y237" s="111"/>
      <c r="Z237" s="111"/>
      <c r="AA237" s="111"/>
      <c r="AB237" s="111"/>
      <c r="AC237" s="111"/>
      <c r="AD237" s="111"/>
      <c r="AE237" s="111"/>
      <c r="AF237" s="111"/>
      <c r="AG237" s="111"/>
      <c r="AH237" s="111"/>
      <c r="AI237" s="111"/>
      <c r="AJ237" s="111"/>
      <c r="AK237" s="111"/>
      <c r="AL237" s="111"/>
      <c r="AM237" s="111"/>
      <c r="AN237" s="111"/>
      <c r="AO237" s="111"/>
      <c r="AP237" s="112"/>
      <c r="AQ237" s="112"/>
      <c r="AR237" s="112"/>
      <c r="AS237" s="112"/>
      <c r="AT237" s="112"/>
      <c r="AU237" s="112"/>
      <c r="AV237" s="112"/>
      <c r="AW237" s="112"/>
      <c r="AX237" s="112"/>
      <c r="AY237" s="112"/>
      <c r="AZ237" s="112"/>
      <c r="BA237" s="112"/>
      <c r="BB237" s="112"/>
      <c r="BC237" s="112"/>
      <c r="BD237" s="112"/>
      <c r="BE237" s="112"/>
      <c r="BF237" s="112"/>
      <c r="BG237" s="112"/>
      <c r="BH237" s="112"/>
      <c r="BI237" s="112"/>
      <c r="BJ237" s="112"/>
      <c r="BK237" s="112"/>
      <c r="BL237" s="112"/>
      <c r="BM237" s="112"/>
      <c r="BN237" s="112"/>
      <c r="BO237" s="112"/>
      <c r="BP237" s="112"/>
      <c r="BQ237" s="112"/>
      <c r="BR237" s="112"/>
      <c r="BS237" s="112"/>
      <c r="BT237" s="112"/>
      <c r="BU237" s="112"/>
      <c r="BV237" s="112"/>
      <c r="BW237" s="112"/>
      <c r="BX237" s="112"/>
      <c r="BY237" s="112"/>
      <c r="BZ237" s="112"/>
      <c r="CA237" s="112"/>
      <c r="CB237" s="112"/>
      <c r="CC237" s="112"/>
      <c r="CD237" s="112"/>
      <c r="CE237" s="112"/>
      <c r="CF237" s="112"/>
      <c r="CG237" s="112"/>
      <c r="CH237" s="112"/>
      <c r="CI237" s="112"/>
      <c r="CJ237" s="112"/>
      <c r="CK237" s="112"/>
      <c r="CL237" s="112"/>
      <c r="CM237" s="112"/>
      <c r="CN237" s="112"/>
      <c r="CO237" s="112"/>
      <c r="CP237" s="112"/>
      <c r="CQ237" s="112"/>
      <c r="CR237" s="112"/>
      <c r="CS237" s="112"/>
      <c r="CT237" s="112"/>
      <c r="CU237" s="112"/>
      <c r="CV237" s="112"/>
      <c r="CW237" s="112"/>
      <c r="CX237" s="112"/>
      <c r="CY237" s="112"/>
      <c r="CZ237" s="112"/>
      <c r="DA237" s="112"/>
      <c r="DB237" s="112"/>
      <c r="DC237" s="112"/>
      <c r="DD237" s="112"/>
      <c r="DE237" s="112"/>
      <c r="DF237" s="112"/>
      <c r="DG237" s="112"/>
      <c r="DH237" s="112"/>
      <c r="DI237" s="112"/>
      <c r="DJ237" s="112"/>
      <c r="DK237" s="112"/>
      <c r="DL237" s="112"/>
      <c r="DM237" s="117"/>
      <c r="DN237" s="117"/>
      <c r="DO237" s="117"/>
      <c r="DP237" s="117"/>
      <c r="DQ237" s="112"/>
      <c r="DR237" s="112"/>
      <c r="DS237" s="111"/>
      <c r="DT237" s="111"/>
      <c r="DU237" s="111"/>
      <c r="DV237" s="111"/>
      <c r="DW237" s="111"/>
      <c r="DX237" s="111"/>
      <c r="DY237" s="111"/>
      <c r="DZ237" s="111"/>
      <c r="EA237" s="111"/>
      <c r="EB237" s="111"/>
      <c r="EC237" s="111"/>
      <c r="ED237" s="111"/>
      <c r="EE237" s="111"/>
      <c r="EF237" s="111"/>
      <c r="EG237" s="111"/>
    </row>
    <row r="238" spans="1:137" s="115" customFormat="1" ht="13.5" customHeight="1" hidden="1" thickBot="1">
      <c r="A238" s="678" t="s">
        <v>24</v>
      </c>
      <c r="B238" s="656"/>
      <c r="C238" s="604"/>
      <c r="D238" s="118"/>
      <c r="E238" s="64"/>
      <c r="F238" s="64"/>
      <c r="G238" s="64"/>
      <c r="H238" s="543"/>
      <c r="I238" s="467">
        <v>0</v>
      </c>
      <c r="J238" s="65">
        <v>0</v>
      </c>
      <c r="K238" s="191">
        <v>0</v>
      </c>
      <c r="L238" s="65">
        <v>0</v>
      </c>
      <c r="M238" s="574">
        <v>0</v>
      </c>
      <c r="N238" s="307">
        <v>0</v>
      </c>
      <c r="O238" s="66">
        <v>0</v>
      </c>
      <c r="P238" s="307">
        <v>0</v>
      </c>
      <c r="Q238" s="510">
        <v>0</v>
      </c>
      <c r="R238" s="467">
        <v>0</v>
      </c>
      <c r="S238" s="66">
        <v>0</v>
      </c>
      <c r="T238"/>
      <c r="U238" s="111"/>
      <c r="V238" s="111"/>
      <c r="W238" s="111"/>
      <c r="X238" s="111"/>
      <c r="Y238" s="111"/>
      <c r="Z238" s="111"/>
      <c r="AA238" s="111"/>
      <c r="AB238" s="111"/>
      <c r="AC238" s="111"/>
      <c r="AD238" s="111"/>
      <c r="AE238" s="111"/>
      <c r="AF238" s="111"/>
      <c r="AG238" s="111"/>
      <c r="AH238" s="111"/>
      <c r="AI238" s="111"/>
      <c r="AJ238" s="111"/>
      <c r="AK238" s="111"/>
      <c r="AL238" s="111"/>
      <c r="AM238" s="111"/>
      <c r="AN238" s="111"/>
      <c r="AO238" s="111"/>
      <c r="AP238" s="112"/>
      <c r="AQ238" s="112"/>
      <c r="AR238" s="112"/>
      <c r="AS238" s="112"/>
      <c r="AT238" s="112"/>
      <c r="AU238" s="112"/>
      <c r="AV238" s="112"/>
      <c r="AW238" s="112"/>
      <c r="AX238" s="112"/>
      <c r="AY238" s="112"/>
      <c r="AZ238" s="112"/>
      <c r="BA238" s="112"/>
      <c r="BB238" s="112"/>
      <c r="BC238" s="112"/>
      <c r="BD238" s="112"/>
      <c r="BE238" s="112"/>
      <c r="BF238" s="112"/>
      <c r="BG238" s="112"/>
      <c r="BH238" s="112"/>
      <c r="BI238" s="112"/>
      <c r="BJ238" s="112"/>
      <c r="BK238" s="112"/>
      <c r="BL238" s="112"/>
      <c r="BM238" s="112"/>
      <c r="BN238" s="112"/>
      <c r="BO238" s="112"/>
      <c r="BP238" s="112"/>
      <c r="BQ238" s="112"/>
      <c r="BR238" s="112"/>
      <c r="BS238" s="112"/>
      <c r="BT238" s="112"/>
      <c r="BU238" s="112"/>
      <c r="BV238" s="112"/>
      <c r="BW238" s="112"/>
      <c r="BX238" s="112"/>
      <c r="BY238" s="112"/>
      <c r="BZ238" s="112"/>
      <c r="CA238" s="112"/>
      <c r="CB238" s="112"/>
      <c r="CC238" s="112"/>
      <c r="CD238" s="112"/>
      <c r="CE238" s="112"/>
      <c r="CF238" s="112"/>
      <c r="CG238" s="112"/>
      <c r="CH238" s="112"/>
      <c r="CI238" s="112"/>
      <c r="CJ238" s="112"/>
      <c r="CK238" s="112"/>
      <c r="CL238" s="112"/>
      <c r="CM238" s="112"/>
      <c r="CN238" s="112"/>
      <c r="CO238" s="112"/>
      <c r="CP238" s="112"/>
      <c r="CQ238" s="112"/>
      <c r="CR238" s="112"/>
      <c r="CS238" s="112"/>
      <c r="CT238" s="112"/>
      <c r="CU238" s="112"/>
      <c r="CV238" s="112"/>
      <c r="CW238" s="112"/>
      <c r="CX238" s="112"/>
      <c r="CY238" s="112"/>
      <c r="CZ238" s="112"/>
      <c r="DA238" s="112"/>
      <c r="DB238" s="112"/>
      <c r="DC238" s="112"/>
      <c r="DD238" s="112"/>
      <c r="DE238" s="112"/>
      <c r="DF238" s="112"/>
      <c r="DG238" s="112"/>
      <c r="DH238" s="112"/>
      <c r="DI238" s="112"/>
      <c r="DJ238" s="112"/>
      <c r="DK238" s="112"/>
      <c r="DL238" s="112"/>
      <c r="DM238" s="117"/>
      <c r="DN238" s="117"/>
      <c r="DO238" s="117"/>
      <c r="DP238" s="117"/>
      <c r="DQ238" s="112"/>
      <c r="DR238" s="112"/>
      <c r="DS238" s="111"/>
      <c r="DT238" s="111"/>
      <c r="DU238" s="111"/>
      <c r="DV238" s="111"/>
      <c r="DW238" s="111"/>
      <c r="DX238" s="111"/>
      <c r="DY238" s="111"/>
      <c r="DZ238" s="111"/>
      <c r="EA238" s="111"/>
      <c r="EB238" s="111"/>
      <c r="EC238" s="111"/>
      <c r="ED238" s="111"/>
      <c r="EE238" s="111"/>
      <c r="EF238" s="111"/>
      <c r="EG238" s="111"/>
    </row>
    <row r="239" spans="1:137" s="115" customFormat="1" ht="13.5" customHeight="1" hidden="1" thickBot="1">
      <c r="A239" s="678" t="s">
        <v>24</v>
      </c>
      <c r="B239" s="656"/>
      <c r="C239" s="604"/>
      <c r="D239" s="118"/>
      <c r="E239" s="64"/>
      <c r="F239" s="64"/>
      <c r="G239" s="64"/>
      <c r="H239" s="543"/>
      <c r="I239" s="467">
        <v>0</v>
      </c>
      <c r="J239" s="65">
        <v>0</v>
      </c>
      <c r="K239" s="191">
        <v>0</v>
      </c>
      <c r="L239" s="65">
        <v>0</v>
      </c>
      <c r="M239" s="574">
        <v>0</v>
      </c>
      <c r="N239" s="307">
        <v>0</v>
      </c>
      <c r="O239" s="66">
        <v>0</v>
      </c>
      <c r="P239" s="307">
        <v>0</v>
      </c>
      <c r="Q239" s="510">
        <v>0</v>
      </c>
      <c r="R239" s="467">
        <v>0</v>
      </c>
      <c r="S239" s="66">
        <v>0</v>
      </c>
      <c r="T239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2"/>
      <c r="AQ239" s="112"/>
      <c r="AR239" s="112"/>
      <c r="AS239" s="112"/>
      <c r="AT239" s="112"/>
      <c r="AU239" s="112"/>
      <c r="AV239" s="112"/>
      <c r="AW239" s="112"/>
      <c r="AX239" s="112"/>
      <c r="AY239" s="112"/>
      <c r="AZ239" s="112"/>
      <c r="BA239" s="112"/>
      <c r="BB239" s="112"/>
      <c r="BC239" s="112"/>
      <c r="BD239" s="112"/>
      <c r="BE239" s="112"/>
      <c r="BF239" s="112"/>
      <c r="BG239" s="112"/>
      <c r="BH239" s="112"/>
      <c r="BI239" s="112"/>
      <c r="BJ239" s="112"/>
      <c r="BK239" s="112"/>
      <c r="BL239" s="112"/>
      <c r="BM239" s="112"/>
      <c r="BN239" s="112"/>
      <c r="BO239" s="112"/>
      <c r="BP239" s="112"/>
      <c r="BQ239" s="112"/>
      <c r="BR239" s="112"/>
      <c r="BS239" s="112"/>
      <c r="BT239" s="112"/>
      <c r="BU239" s="112"/>
      <c r="BV239" s="112"/>
      <c r="BW239" s="112"/>
      <c r="BX239" s="112"/>
      <c r="BY239" s="112"/>
      <c r="BZ239" s="112"/>
      <c r="CA239" s="112"/>
      <c r="CB239" s="112"/>
      <c r="CC239" s="112"/>
      <c r="CD239" s="112"/>
      <c r="CE239" s="112"/>
      <c r="CF239" s="112"/>
      <c r="CG239" s="112"/>
      <c r="CH239" s="112"/>
      <c r="CI239" s="112"/>
      <c r="CJ239" s="112"/>
      <c r="CK239" s="112"/>
      <c r="CL239" s="112"/>
      <c r="CM239" s="112"/>
      <c r="CN239" s="112"/>
      <c r="CO239" s="112"/>
      <c r="CP239" s="112"/>
      <c r="CQ239" s="112"/>
      <c r="CR239" s="112"/>
      <c r="CS239" s="112"/>
      <c r="CT239" s="112"/>
      <c r="CU239" s="112"/>
      <c r="CV239" s="112"/>
      <c r="CW239" s="112"/>
      <c r="CX239" s="112"/>
      <c r="CY239" s="112"/>
      <c r="CZ239" s="112"/>
      <c r="DA239" s="112"/>
      <c r="DB239" s="112"/>
      <c r="DC239" s="112"/>
      <c r="DD239" s="112"/>
      <c r="DE239" s="112"/>
      <c r="DF239" s="112"/>
      <c r="DG239" s="112"/>
      <c r="DH239" s="112"/>
      <c r="DI239" s="112"/>
      <c r="DJ239" s="112"/>
      <c r="DK239" s="112"/>
      <c r="DL239" s="112"/>
      <c r="DM239" s="117"/>
      <c r="DN239" s="117"/>
      <c r="DO239" s="117"/>
      <c r="DP239" s="117"/>
      <c r="DQ239" s="112"/>
      <c r="DR239" s="112"/>
      <c r="DS239" s="111"/>
      <c r="DT239" s="111"/>
      <c r="DU239" s="111"/>
      <c r="DV239" s="111"/>
      <c r="DW239" s="111"/>
      <c r="DX239" s="111"/>
      <c r="DY239" s="111"/>
      <c r="DZ239" s="111"/>
      <c r="EA239" s="111"/>
      <c r="EB239" s="111"/>
      <c r="EC239" s="111"/>
      <c r="ED239" s="111"/>
      <c r="EE239" s="111"/>
      <c r="EF239" s="111"/>
      <c r="EG239" s="111"/>
    </row>
    <row r="240" spans="1:137" s="115" customFormat="1" ht="13.5" customHeight="1" hidden="1" thickBot="1">
      <c r="A240" s="678" t="s">
        <v>24</v>
      </c>
      <c r="B240" s="656"/>
      <c r="C240" s="604"/>
      <c r="D240" s="118"/>
      <c r="E240" s="64"/>
      <c r="F240" s="64"/>
      <c r="G240" s="64"/>
      <c r="H240" s="543"/>
      <c r="I240" s="467">
        <v>0</v>
      </c>
      <c r="J240" s="65">
        <v>0</v>
      </c>
      <c r="K240" s="191">
        <v>0</v>
      </c>
      <c r="L240" s="65">
        <v>0</v>
      </c>
      <c r="M240" s="574">
        <v>0</v>
      </c>
      <c r="N240" s="307">
        <v>0</v>
      </c>
      <c r="O240" s="66">
        <v>0</v>
      </c>
      <c r="P240" s="307">
        <v>0</v>
      </c>
      <c r="Q240" s="510">
        <v>0</v>
      </c>
      <c r="R240" s="467">
        <v>0</v>
      </c>
      <c r="S240" s="66">
        <v>0</v>
      </c>
      <c r="T240"/>
      <c r="U240" s="111"/>
      <c r="V240" s="111"/>
      <c r="W240" s="111"/>
      <c r="X240" s="111"/>
      <c r="Y240" s="111"/>
      <c r="Z240" s="111"/>
      <c r="AA240" s="111"/>
      <c r="AB240" s="111"/>
      <c r="AC240" s="111"/>
      <c r="AD240" s="111"/>
      <c r="AE240" s="111"/>
      <c r="AF240" s="111"/>
      <c r="AG240" s="111"/>
      <c r="AH240" s="111"/>
      <c r="AI240" s="111"/>
      <c r="AJ240" s="111"/>
      <c r="AK240" s="111"/>
      <c r="AL240" s="111"/>
      <c r="AM240" s="111"/>
      <c r="AN240" s="111"/>
      <c r="AO240" s="111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  <c r="DA240" s="112"/>
      <c r="DB240" s="112"/>
      <c r="DC240" s="112"/>
      <c r="DD240" s="112"/>
      <c r="DE240" s="112"/>
      <c r="DF240" s="112"/>
      <c r="DG240" s="112"/>
      <c r="DH240" s="112"/>
      <c r="DI240" s="112"/>
      <c r="DJ240" s="112"/>
      <c r="DK240" s="112"/>
      <c r="DL240" s="112"/>
      <c r="DM240" s="117"/>
      <c r="DN240" s="117"/>
      <c r="DO240" s="117"/>
      <c r="DP240" s="117"/>
      <c r="DQ240" s="112"/>
      <c r="DR240" s="112"/>
      <c r="DS240" s="111"/>
      <c r="DT240" s="111"/>
      <c r="DU240" s="111"/>
      <c r="DV240" s="111"/>
      <c r="DW240" s="111"/>
      <c r="DX240" s="111"/>
      <c r="DY240" s="111"/>
      <c r="DZ240" s="111"/>
      <c r="EA240" s="111"/>
      <c r="EB240" s="111"/>
      <c r="EC240" s="111"/>
      <c r="ED240" s="111"/>
      <c r="EE240" s="111"/>
      <c r="EF240" s="111"/>
      <c r="EG240" s="111"/>
    </row>
    <row r="241" spans="1:137" s="115" customFormat="1" ht="13.5" customHeight="1" hidden="1">
      <c r="A241" s="678" t="s">
        <v>53</v>
      </c>
      <c r="B241" s="677" t="s">
        <v>42</v>
      </c>
      <c r="C241" s="620"/>
      <c r="D241" s="67"/>
      <c r="E241" s="140"/>
      <c r="F241" s="141"/>
      <c r="G241" s="141"/>
      <c r="H241" s="544"/>
      <c r="I241" s="469"/>
      <c r="J241" s="130"/>
      <c r="K241" s="859"/>
      <c r="L241" s="130"/>
      <c r="M241" s="860"/>
      <c r="N241" s="310"/>
      <c r="O241" s="468"/>
      <c r="P241" s="310"/>
      <c r="Q241" s="509"/>
      <c r="R241" s="469"/>
      <c r="S241" s="468"/>
      <c r="T241"/>
      <c r="U241" s="111"/>
      <c r="V241" s="111"/>
      <c r="W241" s="111"/>
      <c r="X241" s="111"/>
      <c r="Y241" s="111"/>
      <c r="Z241" s="111"/>
      <c r="AA241" s="111"/>
      <c r="AB241" s="111"/>
      <c r="AC241" s="111"/>
      <c r="AD241" s="111"/>
      <c r="AE241" s="111"/>
      <c r="AF241" s="111"/>
      <c r="AG241" s="111"/>
      <c r="AH241" s="111"/>
      <c r="AI241" s="111"/>
      <c r="AJ241" s="111"/>
      <c r="AK241" s="111"/>
      <c r="AL241" s="111"/>
      <c r="AM241" s="111"/>
      <c r="AN241" s="111"/>
      <c r="AO241" s="111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  <c r="DA241" s="112"/>
      <c r="DB241" s="112"/>
      <c r="DC241" s="112"/>
      <c r="DD241" s="112"/>
      <c r="DE241" s="112"/>
      <c r="DF241" s="112"/>
      <c r="DG241" s="112"/>
      <c r="DH241" s="112"/>
      <c r="DI241" s="112"/>
      <c r="DJ241" s="112"/>
      <c r="DK241" s="112"/>
      <c r="DL241" s="112"/>
      <c r="DM241" s="114">
        <v>0</v>
      </c>
      <c r="DN241" s="114">
        <v>0</v>
      </c>
      <c r="DO241" s="114">
        <v>0</v>
      </c>
      <c r="DP241" s="114">
        <v>0</v>
      </c>
      <c r="DQ241" s="112"/>
      <c r="DR241" s="112"/>
      <c r="DS241" s="111"/>
      <c r="DT241" s="111"/>
      <c r="DU241" s="111"/>
      <c r="DV241" s="111"/>
      <c r="DW241" s="111"/>
      <c r="DX241" s="111"/>
      <c r="DY241" s="111"/>
      <c r="DZ241" s="111"/>
      <c r="EA241" s="111"/>
      <c r="EB241" s="111"/>
      <c r="EC241" s="111"/>
      <c r="ED241" s="111"/>
      <c r="EE241" s="111"/>
      <c r="EF241" s="111"/>
      <c r="EG241" s="111"/>
    </row>
    <row r="242" spans="1:137" s="115" customFormat="1" ht="13.5" customHeight="1" hidden="1" thickBot="1">
      <c r="A242" s="678" t="s">
        <v>24</v>
      </c>
      <c r="B242" s="656"/>
      <c r="C242" s="604"/>
      <c r="D242" s="118"/>
      <c r="E242" s="119"/>
      <c r="F242" s="119"/>
      <c r="G242" s="119"/>
      <c r="H242" s="531"/>
      <c r="I242" s="467">
        <v>0</v>
      </c>
      <c r="J242" s="120"/>
      <c r="K242" s="191">
        <v>0</v>
      </c>
      <c r="L242" s="65">
        <v>0</v>
      </c>
      <c r="M242" s="574">
        <v>0</v>
      </c>
      <c r="N242" s="307">
        <v>0</v>
      </c>
      <c r="O242" s="452"/>
      <c r="P242" s="431"/>
      <c r="Q242" s="500"/>
      <c r="R242" s="451"/>
      <c r="S242" s="452"/>
      <c r="T242"/>
      <c r="U242" s="111"/>
      <c r="V242" s="111"/>
      <c r="W242" s="111"/>
      <c r="X242" s="111"/>
      <c r="Y242" s="111"/>
      <c r="Z242" s="111"/>
      <c r="AA242" s="111"/>
      <c r="AB242" s="111"/>
      <c r="AC242" s="111"/>
      <c r="AD242" s="111"/>
      <c r="AE242" s="111"/>
      <c r="AF242" s="111"/>
      <c r="AG242" s="111"/>
      <c r="AH242" s="111"/>
      <c r="AI242" s="111"/>
      <c r="AJ242" s="111"/>
      <c r="AK242" s="111"/>
      <c r="AL242" s="111"/>
      <c r="AM242" s="111"/>
      <c r="AN242" s="111"/>
      <c r="AO242" s="111"/>
      <c r="AP242" s="112"/>
      <c r="AQ242" s="112"/>
      <c r="AR242" s="112">
        <v>0</v>
      </c>
      <c r="AS242" s="112">
        <v>0</v>
      </c>
      <c r="AT242" s="112">
        <v>0</v>
      </c>
      <c r="AU242" s="112">
        <v>0</v>
      </c>
      <c r="AV242" s="112">
        <v>0</v>
      </c>
      <c r="AW242" s="112">
        <v>0</v>
      </c>
      <c r="AX242" s="112">
        <v>0</v>
      </c>
      <c r="AY242" s="112">
        <v>0</v>
      </c>
      <c r="AZ242" s="112">
        <v>0</v>
      </c>
      <c r="BA242" s="112">
        <v>0</v>
      </c>
      <c r="BB242" s="112">
        <v>0</v>
      </c>
      <c r="BC242" s="112">
        <v>0</v>
      </c>
      <c r="BD242" s="112">
        <v>0</v>
      </c>
      <c r="BE242" s="112">
        <v>0</v>
      </c>
      <c r="BF242" s="112">
        <v>0</v>
      </c>
      <c r="BG242" s="112">
        <v>0</v>
      </c>
      <c r="BH242" s="112">
        <v>0</v>
      </c>
      <c r="BI242" s="112">
        <v>0</v>
      </c>
      <c r="BJ242" s="112">
        <v>0</v>
      </c>
      <c r="BK242" s="112">
        <v>0</v>
      </c>
      <c r="BL242" s="112">
        <v>0</v>
      </c>
      <c r="BM242" s="112">
        <v>0</v>
      </c>
      <c r="BN242" s="112">
        <v>0</v>
      </c>
      <c r="BO242" s="112">
        <v>0</v>
      </c>
      <c r="BP242" s="112">
        <v>0</v>
      </c>
      <c r="BQ242" s="112">
        <v>0</v>
      </c>
      <c r="BR242" s="112">
        <v>0</v>
      </c>
      <c r="BS242" s="112">
        <v>0</v>
      </c>
      <c r="BT242" s="112">
        <v>0</v>
      </c>
      <c r="BU242" s="112">
        <v>0</v>
      </c>
      <c r="BV242" s="112">
        <v>0</v>
      </c>
      <c r="BW242" s="112">
        <v>0</v>
      </c>
      <c r="BX242" s="112">
        <v>0</v>
      </c>
      <c r="BY242" s="112">
        <v>0</v>
      </c>
      <c r="BZ242" s="112">
        <v>0</v>
      </c>
      <c r="CA242" s="112">
        <v>0</v>
      </c>
      <c r="CB242" s="112">
        <v>0</v>
      </c>
      <c r="CC242" s="112">
        <v>0</v>
      </c>
      <c r="CD242" s="112">
        <v>0</v>
      </c>
      <c r="CE242" s="112">
        <v>0</v>
      </c>
      <c r="CF242" s="112">
        <v>1</v>
      </c>
      <c r="CG242" s="112"/>
      <c r="CH242" s="112"/>
      <c r="CI242" s="112"/>
      <c r="CJ242" s="112">
        <v>0</v>
      </c>
      <c r="CK242" s="112">
        <v>0</v>
      </c>
      <c r="CL242" s="112">
        <v>0</v>
      </c>
      <c r="CM242" s="112">
        <v>0</v>
      </c>
      <c r="CN242" s="112">
        <v>0</v>
      </c>
      <c r="CO242" s="112">
        <v>0</v>
      </c>
      <c r="CP242" s="112">
        <v>0</v>
      </c>
      <c r="CQ242" s="112">
        <v>0</v>
      </c>
      <c r="CR242" s="112">
        <v>0</v>
      </c>
      <c r="CS242" s="112">
        <v>0</v>
      </c>
      <c r="CT242" s="112"/>
      <c r="CU242" s="112"/>
      <c r="CV242" s="112"/>
      <c r="CW242" s="112"/>
      <c r="CX242" s="112"/>
      <c r="CY242" s="112"/>
      <c r="CZ242" s="112"/>
      <c r="DA242" s="112"/>
      <c r="DB242" s="112"/>
      <c r="DC242" s="112"/>
      <c r="DD242" s="112"/>
      <c r="DE242" s="112"/>
      <c r="DF242" s="112"/>
      <c r="DG242" s="112"/>
      <c r="DH242" s="112"/>
      <c r="DI242" s="112"/>
      <c r="DJ242" s="112"/>
      <c r="DK242" s="112"/>
      <c r="DL242" s="112"/>
      <c r="DM242" s="117"/>
      <c r="DN242" s="117"/>
      <c r="DO242" s="117"/>
      <c r="DP242" s="117"/>
      <c r="DQ242" s="112"/>
      <c r="DR242" s="112"/>
      <c r="DS242" s="111"/>
      <c r="DT242" s="111"/>
      <c r="DU242" s="111"/>
      <c r="DV242" s="111"/>
      <c r="DW242" s="111"/>
      <c r="DX242" s="111"/>
      <c r="DY242" s="111"/>
      <c r="DZ242" s="111"/>
      <c r="EA242" s="111"/>
      <c r="EB242" s="111"/>
      <c r="EC242" s="111"/>
      <c r="ED242" s="111"/>
      <c r="EE242" s="111"/>
      <c r="EF242" s="111"/>
      <c r="EG242" s="111"/>
    </row>
    <row r="243" spans="1:137" s="115" customFormat="1" ht="13.5" customHeight="1" hidden="1" thickBot="1">
      <c r="A243" s="678" t="s">
        <v>24</v>
      </c>
      <c r="B243" s="656"/>
      <c r="C243" s="604"/>
      <c r="D243" s="118"/>
      <c r="E243" s="64"/>
      <c r="F243" s="64"/>
      <c r="G243" s="64"/>
      <c r="H243" s="543"/>
      <c r="I243" s="467">
        <v>0</v>
      </c>
      <c r="J243" s="65">
        <v>0</v>
      </c>
      <c r="K243" s="191">
        <v>0</v>
      </c>
      <c r="L243" s="65">
        <v>0</v>
      </c>
      <c r="M243" s="574">
        <v>0</v>
      </c>
      <c r="N243" s="307">
        <v>0</v>
      </c>
      <c r="O243" s="66">
        <v>0</v>
      </c>
      <c r="P243" s="307">
        <v>0</v>
      </c>
      <c r="Q243" s="510">
        <v>0</v>
      </c>
      <c r="R243" s="467">
        <v>0</v>
      </c>
      <c r="S243" s="66">
        <v>0</v>
      </c>
      <c r="T243"/>
      <c r="U243" s="111"/>
      <c r="V243" s="111"/>
      <c r="W243" s="111"/>
      <c r="X243" s="111"/>
      <c r="Y243" s="111"/>
      <c r="Z243" s="111"/>
      <c r="AA243" s="111"/>
      <c r="AB243" s="111"/>
      <c r="AC243" s="111"/>
      <c r="AD243" s="111"/>
      <c r="AE243" s="111"/>
      <c r="AF243" s="111"/>
      <c r="AG243" s="111"/>
      <c r="AH243" s="111"/>
      <c r="AI243" s="111"/>
      <c r="AJ243" s="111"/>
      <c r="AK243" s="111"/>
      <c r="AL243" s="111"/>
      <c r="AM243" s="111"/>
      <c r="AN243" s="111"/>
      <c r="AO243" s="111"/>
      <c r="AP243" s="112"/>
      <c r="AQ243" s="112"/>
      <c r="AR243" s="112"/>
      <c r="AS243" s="112"/>
      <c r="AT243" s="112"/>
      <c r="AU243" s="112"/>
      <c r="AV243" s="112"/>
      <c r="AW243" s="112"/>
      <c r="AX243" s="112"/>
      <c r="AY243" s="112"/>
      <c r="AZ243" s="112"/>
      <c r="BA243" s="112"/>
      <c r="BB243" s="112"/>
      <c r="BC243" s="112"/>
      <c r="BD243" s="112"/>
      <c r="BE243" s="112"/>
      <c r="BF243" s="112"/>
      <c r="BG243" s="112"/>
      <c r="BH243" s="112"/>
      <c r="BI243" s="112"/>
      <c r="BJ243" s="112"/>
      <c r="BK243" s="112"/>
      <c r="BL243" s="112"/>
      <c r="BM243" s="112"/>
      <c r="BN243" s="112"/>
      <c r="BO243" s="112"/>
      <c r="BP243" s="112"/>
      <c r="BQ243" s="112"/>
      <c r="BR243" s="112"/>
      <c r="BS243" s="112"/>
      <c r="BT243" s="112"/>
      <c r="BU243" s="112"/>
      <c r="BV243" s="112"/>
      <c r="BW243" s="112"/>
      <c r="BX243" s="112"/>
      <c r="BY243" s="112"/>
      <c r="BZ243" s="112"/>
      <c r="CA243" s="112"/>
      <c r="CB243" s="112"/>
      <c r="CC243" s="112"/>
      <c r="CD243" s="112"/>
      <c r="CE243" s="112"/>
      <c r="CF243" s="112"/>
      <c r="CG243" s="112"/>
      <c r="CH243" s="112"/>
      <c r="CI243" s="112"/>
      <c r="CJ243" s="112"/>
      <c r="CK243" s="112"/>
      <c r="CL243" s="112"/>
      <c r="CM243" s="112"/>
      <c r="CN243" s="112"/>
      <c r="CO243" s="112"/>
      <c r="CP243" s="112"/>
      <c r="CQ243" s="112"/>
      <c r="CR243" s="112"/>
      <c r="CS243" s="112"/>
      <c r="CT243" s="112"/>
      <c r="CU243" s="112"/>
      <c r="CV243" s="112"/>
      <c r="CW243" s="112"/>
      <c r="CX243" s="112"/>
      <c r="CY243" s="112"/>
      <c r="CZ243" s="112"/>
      <c r="DA243" s="112"/>
      <c r="DB243" s="112"/>
      <c r="DC243" s="112"/>
      <c r="DD243" s="112"/>
      <c r="DE243" s="112"/>
      <c r="DF243" s="112"/>
      <c r="DG243" s="112"/>
      <c r="DH243" s="112"/>
      <c r="DI243" s="112"/>
      <c r="DJ243" s="112"/>
      <c r="DK243" s="112"/>
      <c r="DL243" s="112"/>
      <c r="DM243" s="117"/>
      <c r="DN243" s="117"/>
      <c r="DO243" s="117"/>
      <c r="DP243" s="117"/>
      <c r="DQ243" s="112"/>
      <c r="DR243" s="112"/>
      <c r="DS243" s="111"/>
      <c r="DT243" s="111"/>
      <c r="DU243" s="111"/>
      <c r="DV243" s="111"/>
      <c r="DW243" s="111"/>
      <c r="DX243" s="111"/>
      <c r="DY243" s="111"/>
      <c r="DZ243" s="111"/>
      <c r="EA243" s="111"/>
      <c r="EB243" s="111"/>
      <c r="EC243" s="111"/>
      <c r="ED243" s="111"/>
      <c r="EE243" s="111"/>
      <c r="EF243" s="111"/>
      <c r="EG243" s="111"/>
    </row>
    <row r="244" spans="1:137" s="115" customFormat="1" ht="13.5" customHeight="1" hidden="1" thickBot="1">
      <c r="A244" s="678" t="s">
        <v>24</v>
      </c>
      <c r="B244" s="656"/>
      <c r="C244" s="604"/>
      <c r="D244" s="118"/>
      <c r="E244" s="64"/>
      <c r="F244" s="64"/>
      <c r="G244" s="64"/>
      <c r="H244" s="543"/>
      <c r="I244" s="467">
        <v>0</v>
      </c>
      <c r="J244" s="65">
        <v>0</v>
      </c>
      <c r="K244" s="191">
        <v>0</v>
      </c>
      <c r="L244" s="65">
        <v>0</v>
      </c>
      <c r="M244" s="574">
        <v>0</v>
      </c>
      <c r="N244" s="307">
        <v>0</v>
      </c>
      <c r="O244" s="66">
        <v>0</v>
      </c>
      <c r="P244" s="307">
        <v>0</v>
      </c>
      <c r="Q244" s="510">
        <v>0</v>
      </c>
      <c r="R244" s="467">
        <v>0</v>
      </c>
      <c r="S244" s="66">
        <v>0</v>
      </c>
      <c r="T244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  <c r="AI244" s="111"/>
      <c r="AJ244" s="111"/>
      <c r="AK244" s="111"/>
      <c r="AL244" s="111"/>
      <c r="AM244" s="111"/>
      <c r="AN244" s="111"/>
      <c r="AO244" s="111"/>
      <c r="AP244" s="112"/>
      <c r="AQ244" s="112"/>
      <c r="AR244" s="112"/>
      <c r="AS244" s="112"/>
      <c r="AT244" s="112"/>
      <c r="AU244" s="112"/>
      <c r="AV244" s="112"/>
      <c r="AW244" s="112"/>
      <c r="AX244" s="112"/>
      <c r="AY244" s="112"/>
      <c r="AZ244" s="112"/>
      <c r="BA244" s="112"/>
      <c r="BB244" s="112"/>
      <c r="BC244" s="112"/>
      <c r="BD244" s="112"/>
      <c r="BE244" s="112"/>
      <c r="BF244" s="112"/>
      <c r="BG244" s="112"/>
      <c r="BH244" s="112"/>
      <c r="BI244" s="112"/>
      <c r="BJ244" s="112"/>
      <c r="BK244" s="112"/>
      <c r="BL244" s="112"/>
      <c r="BM244" s="112"/>
      <c r="BN244" s="112"/>
      <c r="BO244" s="112"/>
      <c r="BP244" s="112"/>
      <c r="BQ244" s="112"/>
      <c r="BR244" s="112"/>
      <c r="BS244" s="112"/>
      <c r="BT244" s="112"/>
      <c r="BU244" s="112"/>
      <c r="BV244" s="112"/>
      <c r="BW244" s="112"/>
      <c r="BX244" s="112"/>
      <c r="BY244" s="112"/>
      <c r="BZ244" s="112"/>
      <c r="CA244" s="112"/>
      <c r="CB244" s="112"/>
      <c r="CC244" s="112"/>
      <c r="CD244" s="112"/>
      <c r="CE244" s="112"/>
      <c r="CF244" s="112"/>
      <c r="CG244" s="112"/>
      <c r="CH244" s="112"/>
      <c r="CI244" s="112"/>
      <c r="CJ244" s="112"/>
      <c r="CK244" s="112"/>
      <c r="CL244" s="112"/>
      <c r="CM244" s="112"/>
      <c r="CN244" s="112"/>
      <c r="CO244" s="112"/>
      <c r="CP244" s="112"/>
      <c r="CQ244" s="112"/>
      <c r="CR244" s="112"/>
      <c r="CS244" s="112"/>
      <c r="CT244" s="112"/>
      <c r="CU244" s="112"/>
      <c r="CV244" s="112"/>
      <c r="CW244" s="112"/>
      <c r="CX244" s="112"/>
      <c r="CY244" s="112"/>
      <c r="CZ244" s="112"/>
      <c r="DA244" s="112"/>
      <c r="DB244" s="112"/>
      <c r="DC244" s="112"/>
      <c r="DD244" s="112"/>
      <c r="DE244" s="112"/>
      <c r="DF244" s="112"/>
      <c r="DG244" s="112"/>
      <c r="DH244" s="112"/>
      <c r="DI244" s="112"/>
      <c r="DJ244" s="112"/>
      <c r="DK244" s="112"/>
      <c r="DL244" s="112"/>
      <c r="DM244" s="117"/>
      <c r="DN244" s="117"/>
      <c r="DO244" s="117"/>
      <c r="DP244" s="117"/>
      <c r="DQ244" s="112"/>
      <c r="DR244" s="112"/>
      <c r="DS244" s="111"/>
      <c r="DT244" s="111"/>
      <c r="DU244" s="111"/>
      <c r="DV244" s="111"/>
      <c r="DW244" s="111"/>
      <c r="DX244" s="111"/>
      <c r="DY244" s="111"/>
      <c r="DZ244" s="111"/>
      <c r="EA244" s="111"/>
      <c r="EB244" s="111"/>
      <c r="EC244" s="111"/>
      <c r="ED244" s="111"/>
      <c r="EE244" s="111"/>
      <c r="EF244" s="111"/>
      <c r="EG244" s="111"/>
    </row>
    <row r="245" spans="1:137" s="115" customFormat="1" ht="13.5" customHeight="1" hidden="1" thickBot="1">
      <c r="A245" s="678" t="s">
        <v>24</v>
      </c>
      <c r="B245" s="656"/>
      <c r="C245" s="604"/>
      <c r="D245" s="118"/>
      <c r="E245" s="64"/>
      <c r="F245" s="64"/>
      <c r="G245" s="64"/>
      <c r="H245" s="543"/>
      <c r="I245" s="467">
        <v>0</v>
      </c>
      <c r="J245" s="65">
        <v>0</v>
      </c>
      <c r="K245" s="191">
        <v>0</v>
      </c>
      <c r="L245" s="65">
        <v>0</v>
      </c>
      <c r="M245" s="574">
        <v>0</v>
      </c>
      <c r="N245" s="307">
        <v>0</v>
      </c>
      <c r="O245" s="66">
        <v>0</v>
      </c>
      <c r="P245" s="307">
        <v>0</v>
      </c>
      <c r="Q245" s="510">
        <v>0</v>
      </c>
      <c r="R245" s="467">
        <v>0</v>
      </c>
      <c r="S245" s="66">
        <v>0</v>
      </c>
      <c r="T245"/>
      <c r="U245" s="111"/>
      <c r="V245" s="111"/>
      <c r="W245" s="111"/>
      <c r="X245" s="111"/>
      <c r="Y245" s="111"/>
      <c r="Z245" s="111"/>
      <c r="AA245" s="111"/>
      <c r="AB245" s="111"/>
      <c r="AC245" s="111"/>
      <c r="AD245" s="111"/>
      <c r="AE245" s="111"/>
      <c r="AF245" s="111"/>
      <c r="AG245" s="111"/>
      <c r="AH245" s="111"/>
      <c r="AI245" s="111"/>
      <c r="AJ245" s="111"/>
      <c r="AK245" s="111"/>
      <c r="AL245" s="111"/>
      <c r="AM245" s="111"/>
      <c r="AN245" s="111"/>
      <c r="AO245" s="111"/>
      <c r="AP245" s="112"/>
      <c r="AQ245" s="112"/>
      <c r="AR245" s="112"/>
      <c r="AS245" s="112"/>
      <c r="AT245" s="112"/>
      <c r="AU245" s="112"/>
      <c r="AV245" s="112"/>
      <c r="AW245" s="112"/>
      <c r="AX245" s="112"/>
      <c r="AY245" s="112"/>
      <c r="AZ245" s="112"/>
      <c r="BA245" s="112"/>
      <c r="BB245" s="112"/>
      <c r="BC245" s="112"/>
      <c r="BD245" s="112"/>
      <c r="BE245" s="112"/>
      <c r="BF245" s="112"/>
      <c r="BG245" s="112"/>
      <c r="BH245" s="112"/>
      <c r="BI245" s="112"/>
      <c r="BJ245" s="112"/>
      <c r="BK245" s="112"/>
      <c r="BL245" s="112"/>
      <c r="BM245" s="112"/>
      <c r="BN245" s="112"/>
      <c r="BO245" s="112"/>
      <c r="BP245" s="112"/>
      <c r="BQ245" s="112"/>
      <c r="BR245" s="112"/>
      <c r="BS245" s="112"/>
      <c r="BT245" s="112"/>
      <c r="BU245" s="112"/>
      <c r="BV245" s="112"/>
      <c r="BW245" s="112"/>
      <c r="BX245" s="112"/>
      <c r="BY245" s="112"/>
      <c r="BZ245" s="112"/>
      <c r="CA245" s="112"/>
      <c r="CB245" s="112"/>
      <c r="CC245" s="112"/>
      <c r="CD245" s="112"/>
      <c r="CE245" s="112"/>
      <c r="CF245" s="112"/>
      <c r="CG245" s="112"/>
      <c r="CH245" s="112"/>
      <c r="CI245" s="112"/>
      <c r="CJ245" s="112"/>
      <c r="CK245" s="112"/>
      <c r="CL245" s="112"/>
      <c r="CM245" s="112"/>
      <c r="CN245" s="112"/>
      <c r="CO245" s="112"/>
      <c r="CP245" s="112"/>
      <c r="CQ245" s="112"/>
      <c r="CR245" s="112"/>
      <c r="CS245" s="112"/>
      <c r="CT245" s="112"/>
      <c r="CU245" s="112"/>
      <c r="CV245" s="112"/>
      <c r="CW245" s="112"/>
      <c r="CX245" s="112"/>
      <c r="CY245" s="112"/>
      <c r="CZ245" s="112"/>
      <c r="DA245" s="112"/>
      <c r="DB245" s="112"/>
      <c r="DC245" s="112"/>
      <c r="DD245" s="112"/>
      <c r="DE245" s="112"/>
      <c r="DF245" s="112"/>
      <c r="DG245" s="112"/>
      <c r="DH245" s="112"/>
      <c r="DI245" s="112"/>
      <c r="DJ245" s="112"/>
      <c r="DK245" s="112"/>
      <c r="DL245" s="112"/>
      <c r="DM245" s="117"/>
      <c r="DN245" s="117"/>
      <c r="DO245" s="117"/>
      <c r="DP245" s="117"/>
      <c r="DQ245" s="112"/>
      <c r="DR245" s="112"/>
      <c r="DS245" s="111"/>
      <c r="DT245" s="111"/>
      <c r="DU245" s="111"/>
      <c r="DV245" s="111"/>
      <c r="DW245" s="111"/>
      <c r="DX245" s="111"/>
      <c r="DY245" s="111"/>
      <c r="DZ245" s="111"/>
      <c r="EA245" s="111"/>
      <c r="EB245" s="111"/>
      <c r="EC245" s="111"/>
      <c r="ED245" s="111"/>
      <c r="EE245" s="111"/>
      <c r="EF245" s="111"/>
      <c r="EG245" s="111"/>
    </row>
    <row r="246" spans="1:137" s="115" customFormat="1" ht="13.5" customHeight="1" hidden="1" thickBot="1">
      <c r="A246" s="678" t="s">
        <v>24</v>
      </c>
      <c r="B246" s="656"/>
      <c r="C246" s="604"/>
      <c r="D246" s="118"/>
      <c r="E246" s="64"/>
      <c r="F246" s="64"/>
      <c r="G246" s="64"/>
      <c r="H246" s="543"/>
      <c r="I246" s="467">
        <v>0</v>
      </c>
      <c r="J246" s="65">
        <v>0</v>
      </c>
      <c r="K246" s="191">
        <v>0</v>
      </c>
      <c r="L246" s="65">
        <v>0</v>
      </c>
      <c r="M246" s="574">
        <v>0</v>
      </c>
      <c r="N246" s="307">
        <v>0</v>
      </c>
      <c r="O246" s="66">
        <v>0</v>
      </c>
      <c r="P246" s="307">
        <v>0</v>
      </c>
      <c r="Q246" s="510">
        <v>0</v>
      </c>
      <c r="R246" s="467">
        <v>0</v>
      </c>
      <c r="S246" s="66">
        <v>0</v>
      </c>
      <c r="T246"/>
      <c r="U246" s="111"/>
      <c r="V246" s="111"/>
      <c r="W246" s="111"/>
      <c r="X246" s="111"/>
      <c r="Y246" s="111"/>
      <c r="Z246" s="111"/>
      <c r="AA246" s="111"/>
      <c r="AB246" s="111"/>
      <c r="AC246" s="111"/>
      <c r="AD246" s="111"/>
      <c r="AE246" s="111"/>
      <c r="AF246" s="111"/>
      <c r="AG246" s="111"/>
      <c r="AH246" s="111"/>
      <c r="AI246" s="111"/>
      <c r="AJ246" s="111"/>
      <c r="AK246" s="111"/>
      <c r="AL246" s="111"/>
      <c r="AM246" s="111"/>
      <c r="AN246" s="111"/>
      <c r="AO246" s="111"/>
      <c r="AP246" s="112"/>
      <c r="AQ246" s="112"/>
      <c r="AR246" s="112"/>
      <c r="AS246" s="112"/>
      <c r="AT246" s="112"/>
      <c r="AU246" s="112"/>
      <c r="AV246" s="112"/>
      <c r="AW246" s="112"/>
      <c r="AX246" s="112"/>
      <c r="AY246" s="112"/>
      <c r="AZ246" s="112"/>
      <c r="BA246" s="112"/>
      <c r="BB246" s="112"/>
      <c r="BC246" s="112"/>
      <c r="BD246" s="112"/>
      <c r="BE246" s="112"/>
      <c r="BF246" s="112"/>
      <c r="BG246" s="112"/>
      <c r="BH246" s="112"/>
      <c r="BI246" s="112"/>
      <c r="BJ246" s="112"/>
      <c r="BK246" s="112"/>
      <c r="BL246" s="112"/>
      <c r="BM246" s="112"/>
      <c r="BN246" s="112"/>
      <c r="BO246" s="112"/>
      <c r="BP246" s="112"/>
      <c r="BQ246" s="112"/>
      <c r="BR246" s="112"/>
      <c r="BS246" s="112"/>
      <c r="BT246" s="112"/>
      <c r="BU246" s="112"/>
      <c r="BV246" s="112"/>
      <c r="BW246" s="112"/>
      <c r="BX246" s="112"/>
      <c r="BY246" s="112"/>
      <c r="BZ246" s="112"/>
      <c r="CA246" s="112"/>
      <c r="CB246" s="112"/>
      <c r="CC246" s="112"/>
      <c r="CD246" s="112"/>
      <c r="CE246" s="112"/>
      <c r="CF246" s="112"/>
      <c r="CG246" s="112"/>
      <c r="CH246" s="112"/>
      <c r="CI246" s="112"/>
      <c r="CJ246" s="112"/>
      <c r="CK246" s="112"/>
      <c r="CL246" s="112"/>
      <c r="CM246" s="112"/>
      <c r="CN246" s="112"/>
      <c r="CO246" s="112"/>
      <c r="CP246" s="112"/>
      <c r="CQ246" s="112"/>
      <c r="CR246" s="112"/>
      <c r="CS246" s="112"/>
      <c r="CT246" s="112"/>
      <c r="CU246" s="112"/>
      <c r="CV246" s="112"/>
      <c r="CW246" s="112"/>
      <c r="CX246" s="112"/>
      <c r="CY246" s="112"/>
      <c r="CZ246" s="112"/>
      <c r="DA246" s="112"/>
      <c r="DB246" s="112"/>
      <c r="DC246" s="112"/>
      <c r="DD246" s="112"/>
      <c r="DE246" s="112"/>
      <c r="DF246" s="112"/>
      <c r="DG246" s="112"/>
      <c r="DH246" s="112"/>
      <c r="DI246" s="112"/>
      <c r="DJ246" s="112"/>
      <c r="DK246" s="112"/>
      <c r="DL246" s="112"/>
      <c r="DM246" s="117"/>
      <c r="DN246" s="117"/>
      <c r="DO246" s="117"/>
      <c r="DP246" s="117"/>
      <c r="DQ246" s="112"/>
      <c r="DR246" s="112"/>
      <c r="DS246" s="111"/>
      <c r="DT246" s="111"/>
      <c r="DU246" s="111"/>
      <c r="DV246" s="111"/>
      <c r="DW246" s="111"/>
      <c r="DX246" s="111"/>
      <c r="DY246" s="111"/>
      <c r="DZ246" s="111"/>
      <c r="EA246" s="111"/>
      <c r="EB246" s="111"/>
      <c r="EC246" s="111"/>
      <c r="ED246" s="111"/>
      <c r="EE246" s="111"/>
      <c r="EF246" s="111"/>
      <c r="EG246" s="111"/>
    </row>
    <row r="247" spans="1:137" s="115" customFormat="1" ht="13.5" customHeight="1" hidden="1" thickBot="1">
      <c r="A247" s="678" t="s">
        <v>24</v>
      </c>
      <c r="B247" s="656"/>
      <c r="C247" s="604"/>
      <c r="D247" s="118"/>
      <c r="E247" s="64"/>
      <c r="F247" s="64"/>
      <c r="G247" s="64"/>
      <c r="H247" s="543"/>
      <c r="I247" s="467">
        <v>0</v>
      </c>
      <c r="J247" s="65">
        <v>0</v>
      </c>
      <c r="K247" s="191">
        <v>0</v>
      </c>
      <c r="L247" s="65">
        <v>0</v>
      </c>
      <c r="M247" s="574">
        <v>0</v>
      </c>
      <c r="N247" s="307">
        <v>0</v>
      </c>
      <c r="O247" s="66">
        <v>0</v>
      </c>
      <c r="P247" s="307">
        <v>0</v>
      </c>
      <c r="Q247" s="510">
        <v>0</v>
      </c>
      <c r="R247" s="467">
        <v>0</v>
      </c>
      <c r="S247" s="66">
        <v>0</v>
      </c>
      <c r="T247"/>
      <c r="U247" s="111"/>
      <c r="V247" s="111"/>
      <c r="W247" s="111"/>
      <c r="X247" s="111"/>
      <c r="Y247" s="111"/>
      <c r="Z247" s="111"/>
      <c r="AA247" s="111"/>
      <c r="AB247" s="111"/>
      <c r="AC247" s="111"/>
      <c r="AD247" s="111"/>
      <c r="AE247" s="111"/>
      <c r="AF247" s="111"/>
      <c r="AG247" s="111"/>
      <c r="AH247" s="111"/>
      <c r="AI247" s="111"/>
      <c r="AJ247" s="111"/>
      <c r="AK247" s="111"/>
      <c r="AL247" s="111"/>
      <c r="AM247" s="111"/>
      <c r="AN247" s="111"/>
      <c r="AO247" s="111"/>
      <c r="AP247" s="112"/>
      <c r="AQ247" s="112"/>
      <c r="AR247" s="112"/>
      <c r="AS247" s="112"/>
      <c r="AT247" s="112"/>
      <c r="AU247" s="112"/>
      <c r="AV247" s="112"/>
      <c r="AW247" s="112"/>
      <c r="AX247" s="112"/>
      <c r="AY247" s="112"/>
      <c r="AZ247" s="112"/>
      <c r="BA247" s="112"/>
      <c r="BB247" s="112"/>
      <c r="BC247" s="112"/>
      <c r="BD247" s="112"/>
      <c r="BE247" s="112"/>
      <c r="BF247" s="112"/>
      <c r="BG247" s="112"/>
      <c r="BH247" s="112"/>
      <c r="BI247" s="112"/>
      <c r="BJ247" s="112"/>
      <c r="BK247" s="112"/>
      <c r="BL247" s="112"/>
      <c r="BM247" s="112"/>
      <c r="BN247" s="112"/>
      <c r="BO247" s="112"/>
      <c r="BP247" s="112"/>
      <c r="BQ247" s="112"/>
      <c r="BR247" s="112"/>
      <c r="BS247" s="112"/>
      <c r="BT247" s="112"/>
      <c r="BU247" s="112"/>
      <c r="BV247" s="112"/>
      <c r="BW247" s="112"/>
      <c r="BX247" s="112"/>
      <c r="BY247" s="112"/>
      <c r="BZ247" s="112"/>
      <c r="CA247" s="112"/>
      <c r="CB247" s="112"/>
      <c r="CC247" s="112"/>
      <c r="CD247" s="112"/>
      <c r="CE247" s="112"/>
      <c r="CF247" s="112"/>
      <c r="CG247" s="112"/>
      <c r="CH247" s="112"/>
      <c r="CI247" s="112"/>
      <c r="CJ247" s="112"/>
      <c r="CK247" s="112"/>
      <c r="CL247" s="112"/>
      <c r="CM247" s="112"/>
      <c r="CN247" s="112"/>
      <c r="CO247" s="112"/>
      <c r="CP247" s="112"/>
      <c r="CQ247" s="112"/>
      <c r="CR247" s="112"/>
      <c r="CS247" s="112"/>
      <c r="CT247" s="112"/>
      <c r="CU247" s="112"/>
      <c r="CV247" s="112"/>
      <c r="CW247" s="112"/>
      <c r="CX247" s="112"/>
      <c r="CY247" s="112"/>
      <c r="CZ247" s="112"/>
      <c r="DA247" s="112"/>
      <c r="DB247" s="112"/>
      <c r="DC247" s="112"/>
      <c r="DD247" s="112"/>
      <c r="DE247" s="112"/>
      <c r="DF247" s="112"/>
      <c r="DG247" s="112"/>
      <c r="DH247" s="112"/>
      <c r="DI247" s="112"/>
      <c r="DJ247" s="112"/>
      <c r="DK247" s="112"/>
      <c r="DL247" s="112"/>
      <c r="DM247" s="117"/>
      <c r="DN247" s="117"/>
      <c r="DO247" s="117"/>
      <c r="DP247" s="117"/>
      <c r="DQ247" s="112"/>
      <c r="DR247" s="112"/>
      <c r="DS247" s="111"/>
      <c r="DT247" s="111"/>
      <c r="DU247" s="111"/>
      <c r="DV247" s="111"/>
      <c r="DW247" s="111"/>
      <c r="DX247" s="111"/>
      <c r="DY247" s="111"/>
      <c r="DZ247" s="111"/>
      <c r="EA247" s="111"/>
      <c r="EB247" s="111"/>
      <c r="EC247" s="111"/>
      <c r="ED247" s="111"/>
      <c r="EE247" s="111"/>
      <c r="EF247" s="111"/>
      <c r="EG247" s="111"/>
    </row>
    <row r="248" spans="1:137" s="115" customFormat="1" ht="13.5" customHeight="1" hidden="1" thickBot="1">
      <c r="A248" s="678" t="s">
        <v>24</v>
      </c>
      <c r="B248" s="656"/>
      <c r="C248" s="604"/>
      <c r="D248" s="118"/>
      <c r="E248" s="64"/>
      <c r="F248" s="64"/>
      <c r="G248" s="64"/>
      <c r="H248" s="543"/>
      <c r="I248" s="467">
        <v>0</v>
      </c>
      <c r="J248" s="65">
        <v>0</v>
      </c>
      <c r="K248" s="191">
        <v>0</v>
      </c>
      <c r="L248" s="65">
        <v>0</v>
      </c>
      <c r="M248" s="574">
        <v>0</v>
      </c>
      <c r="N248" s="307">
        <v>0</v>
      </c>
      <c r="O248" s="66">
        <v>0</v>
      </c>
      <c r="P248" s="307">
        <v>0</v>
      </c>
      <c r="Q248" s="510">
        <v>0</v>
      </c>
      <c r="R248" s="467">
        <v>0</v>
      </c>
      <c r="S248" s="66">
        <v>0</v>
      </c>
      <c r="T248"/>
      <c r="U248" s="111"/>
      <c r="V248" s="111"/>
      <c r="W248" s="111"/>
      <c r="X248" s="111"/>
      <c r="Y248" s="111"/>
      <c r="Z248" s="111"/>
      <c r="AA248" s="111"/>
      <c r="AB248" s="111"/>
      <c r="AC248" s="111"/>
      <c r="AD248" s="111"/>
      <c r="AE248" s="111"/>
      <c r="AF248" s="111"/>
      <c r="AG248" s="111"/>
      <c r="AH248" s="111"/>
      <c r="AI248" s="111"/>
      <c r="AJ248" s="111"/>
      <c r="AK248" s="111"/>
      <c r="AL248" s="111"/>
      <c r="AM248" s="111"/>
      <c r="AN248" s="111"/>
      <c r="AO248" s="111"/>
      <c r="AP248" s="112"/>
      <c r="AQ248" s="112"/>
      <c r="AR248" s="112"/>
      <c r="AS248" s="112"/>
      <c r="AT248" s="112"/>
      <c r="AU248" s="112"/>
      <c r="AV248" s="112"/>
      <c r="AW248" s="112"/>
      <c r="AX248" s="112"/>
      <c r="AY248" s="112"/>
      <c r="AZ248" s="112"/>
      <c r="BA248" s="112"/>
      <c r="BB248" s="112"/>
      <c r="BC248" s="112"/>
      <c r="BD248" s="112"/>
      <c r="BE248" s="112"/>
      <c r="BF248" s="112"/>
      <c r="BG248" s="112"/>
      <c r="BH248" s="112"/>
      <c r="BI248" s="112"/>
      <c r="BJ248" s="112"/>
      <c r="BK248" s="112"/>
      <c r="BL248" s="112"/>
      <c r="BM248" s="112"/>
      <c r="BN248" s="112"/>
      <c r="BO248" s="112"/>
      <c r="BP248" s="112"/>
      <c r="BQ248" s="112"/>
      <c r="BR248" s="112"/>
      <c r="BS248" s="112"/>
      <c r="BT248" s="112"/>
      <c r="BU248" s="112"/>
      <c r="BV248" s="112"/>
      <c r="BW248" s="112"/>
      <c r="BX248" s="112"/>
      <c r="BY248" s="112"/>
      <c r="BZ248" s="112"/>
      <c r="CA248" s="112"/>
      <c r="CB248" s="112"/>
      <c r="CC248" s="112"/>
      <c r="CD248" s="112"/>
      <c r="CE248" s="112"/>
      <c r="CF248" s="112"/>
      <c r="CG248" s="112"/>
      <c r="CH248" s="112"/>
      <c r="CI248" s="112"/>
      <c r="CJ248" s="112"/>
      <c r="CK248" s="112"/>
      <c r="CL248" s="112"/>
      <c r="CM248" s="112"/>
      <c r="CN248" s="112"/>
      <c r="CO248" s="112"/>
      <c r="CP248" s="112"/>
      <c r="CQ248" s="112"/>
      <c r="CR248" s="112"/>
      <c r="CS248" s="112"/>
      <c r="CT248" s="112"/>
      <c r="CU248" s="112"/>
      <c r="CV248" s="112"/>
      <c r="CW248" s="112"/>
      <c r="CX248" s="112"/>
      <c r="CY248" s="112"/>
      <c r="CZ248" s="112"/>
      <c r="DA248" s="112"/>
      <c r="DB248" s="112"/>
      <c r="DC248" s="112"/>
      <c r="DD248" s="112"/>
      <c r="DE248" s="112"/>
      <c r="DF248" s="112"/>
      <c r="DG248" s="112"/>
      <c r="DH248" s="112"/>
      <c r="DI248" s="112"/>
      <c r="DJ248" s="112"/>
      <c r="DK248" s="112"/>
      <c r="DL248" s="112"/>
      <c r="DM248" s="117"/>
      <c r="DN248" s="117"/>
      <c r="DO248" s="117"/>
      <c r="DP248" s="117"/>
      <c r="DQ248" s="112"/>
      <c r="DR248" s="112"/>
      <c r="DS248" s="111"/>
      <c r="DT248" s="111"/>
      <c r="DU248" s="111"/>
      <c r="DV248" s="111"/>
      <c r="DW248" s="111"/>
      <c r="DX248" s="111"/>
      <c r="DY248" s="111"/>
      <c r="DZ248" s="111"/>
      <c r="EA248" s="111"/>
      <c r="EB248" s="111"/>
      <c r="EC248" s="111"/>
      <c r="ED248" s="111"/>
      <c r="EE248" s="111"/>
      <c r="EF248" s="111"/>
      <c r="EG248" s="111"/>
    </row>
    <row r="249" spans="1:137" s="115" customFormat="1" ht="13.5" customHeight="1" hidden="1" thickBot="1">
      <c r="A249" s="678" t="s">
        <v>24</v>
      </c>
      <c r="B249" s="656"/>
      <c r="C249" s="604"/>
      <c r="D249" s="118"/>
      <c r="E249" s="64"/>
      <c r="F249" s="64"/>
      <c r="G249" s="64"/>
      <c r="H249" s="543"/>
      <c r="I249" s="467">
        <v>0</v>
      </c>
      <c r="J249" s="65">
        <v>0</v>
      </c>
      <c r="K249" s="191">
        <v>0</v>
      </c>
      <c r="L249" s="65">
        <v>0</v>
      </c>
      <c r="M249" s="574">
        <v>0</v>
      </c>
      <c r="N249" s="307">
        <v>0</v>
      </c>
      <c r="O249" s="66">
        <v>0</v>
      </c>
      <c r="P249" s="307">
        <v>0</v>
      </c>
      <c r="Q249" s="510">
        <v>0</v>
      </c>
      <c r="R249" s="467">
        <v>0</v>
      </c>
      <c r="S249" s="66">
        <v>0</v>
      </c>
      <c r="T249"/>
      <c r="U249" s="111"/>
      <c r="V249" s="111"/>
      <c r="W249" s="111"/>
      <c r="X249" s="111"/>
      <c r="Y249" s="111"/>
      <c r="Z249" s="111"/>
      <c r="AA249" s="111"/>
      <c r="AB249" s="111"/>
      <c r="AC249" s="111"/>
      <c r="AD249" s="111"/>
      <c r="AE249" s="111"/>
      <c r="AF249" s="111"/>
      <c r="AG249" s="111"/>
      <c r="AH249" s="111"/>
      <c r="AI249" s="111"/>
      <c r="AJ249" s="111"/>
      <c r="AK249" s="111"/>
      <c r="AL249" s="111"/>
      <c r="AM249" s="111"/>
      <c r="AN249" s="111"/>
      <c r="AO249" s="111"/>
      <c r="AP249" s="112"/>
      <c r="AQ249" s="112"/>
      <c r="AR249" s="112"/>
      <c r="AS249" s="112"/>
      <c r="AT249" s="112"/>
      <c r="AU249" s="112"/>
      <c r="AV249" s="112"/>
      <c r="AW249" s="112"/>
      <c r="AX249" s="112"/>
      <c r="AY249" s="112"/>
      <c r="AZ249" s="112"/>
      <c r="BA249" s="112"/>
      <c r="BB249" s="112"/>
      <c r="BC249" s="112"/>
      <c r="BD249" s="112"/>
      <c r="BE249" s="112"/>
      <c r="BF249" s="112"/>
      <c r="BG249" s="112"/>
      <c r="BH249" s="112"/>
      <c r="BI249" s="112"/>
      <c r="BJ249" s="112"/>
      <c r="BK249" s="112"/>
      <c r="BL249" s="112"/>
      <c r="BM249" s="112"/>
      <c r="BN249" s="112"/>
      <c r="BO249" s="112"/>
      <c r="BP249" s="112"/>
      <c r="BQ249" s="112"/>
      <c r="BR249" s="112"/>
      <c r="BS249" s="112"/>
      <c r="BT249" s="112"/>
      <c r="BU249" s="112"/>
      <c r="BV249" s="112"/>
      <c r="BW249" s="112"/>
      <c r="BX249" s="112"/>
      <c r="BY249" s="112"/>
      <c r="BZ249" s="112"/>
      <c r="CA249" s="112"/>
      <c r="CB249" s="112"/>
      <c r="CC249" s="112"/>
      <c r="CD249" s="112"/>
      <c r="CE249" s="112"/>
      <c r="CF249" s="112"/>
      <c r="CG249" s="112"/>
      <c r="CH249" s="112"/>
      <c r="CI249" s="112"/>
      <c r="CJ249" s="112"/>
      <c r="CK249" s="112"/>
      <c r="CL249" s="112"/>
      <c r="CM249" s="112"/>
      <c r="CN249" s="112"/>
      <c r="CO249" s="112"/>
      <c r="CP249" s="112"/>
      <c r="CQ249" s="112"/>
      <c r="CR249" s="112"/>
      <c r="CS249" s="112"/>
      <c r="CT249" s="112"/>
      <c r="CU249" s="112"/>
      <c r="CV249" s="112"/>
      <c r="CW249" s="112"/>
      <c r="CX249" s="112"/>
      <c r="CY249" s="112"/>
      <c r="CZ249" s="112"/>
      <c r="DA249" s="112"/>
      <c r="DB249" s="112"/>
      <c r="DC249" s="112"/>
      <c r="DD249" s="112"/>
      <c r="DE249" s="112"/>
      <c r="DF249" s="112"/>
      <c r="DG249" s="112"/>
      <c r="DH249" s="112"/>
      <c r="DI249" s="112"/>
      <c r="DJ249" s="112"/>
      <c r="DK249" s="112"/>
      <c r="DL249" s="112"/>
      <c r="DM249" s="117"/>
      <c r="DN249" s="117"/>
      <c r="DO249" s="117"/>
      <c r="DP249" s="117"/>
      <c r="DQ249" s="112"/>
      <c r="DR249" s="112"/>
      <c r="DS249" s="111"/>
      <c r="DT249" s="111"/>
      <c r="DU249" s="111"/>
      <c r="DV249" s="111"/>
      <c r="DW249" s="111"/>
      <c r="DX249" s="111"/>
      <c r="DY249" s="111"/>
      <c r="DZ249" s="111"/>
      <c r="EA249" s="111"/>
      <c r="EB249" s="111"/>
      <c r="EC249" s="111"/>
      <c r="ED249" s="111"/>
      <c r="EE249" s="111"/>
      <c r="EF249" s="111"/>
      <c r="EG249" s="111"/>
    </row>
    <row r="250" spans="1:137" s="115" customFormat="1" ht="13.5" customHeight="1" hidden="1" thickBot="1">
      <c r="A250" s="678" t="s">
        <v>24</v>
      </c>
      <c r="B250" s="656"/>
      <c r="C250" s="604"/>
      <c r="D250" s="118"/>
      <c r="E250" s="64"/>
      <c r="F250" s="64"/>
      <c r="G250" s="64"/>
      <c r="H250" s="543"/>
      <c r="I250" s="467">
        <v>0</v>
      </c>
      <c r="J250" s="65">
        <v>0</v>
      </c>
      <c r="K250" s="191">
        <v>0</v>
      </c>
      <c r="L250" s="65">
        <v>0</v>
      </c>
      <c r="M250" s="574">
        <v>0</v>
      </c>
      <c r="N250" s="307">
        <v>0</v>
      </c>
      <c r="O250" s="66">
        <v>0</v>
      </c>
      <c r="P250" s="307">
        <v>0</v>
      </c>
      <c r="Q250" s="510">
        <v>0</v>
      </c>
      <c r="R250" s="467">
        <v>0</v>
      </c>
      <c r="S250" s="66">
        <v>0</v>
      </c>
      <c r="T250"/>
      <c r="U250" s="111"/>
      <c r="V250" s="111"/>
      <c r="W250" s="111"/>
      <c r="X250" s="111"/>
      <c r="Y250" s="111"/>
      <c r="Z250" s="111"/>
      <c r="AA250" s="111"/>
      <c r="AB250" s="111"/>
      <c r="AC250" s="111"/>
      <c r="AD250" s="111"/>
      <c r="AE250" s="111"/>
      <c r="AF250" s="111"/>
      <c r="AG250" s="111"/>
      <c r="AH250" s="111"/>
      <c r="AI250" s="111"/>
      <c r="AJ250" s="111"/>
      <c r="AK250" s="111"/>
      <c r="AL250" s="111"/>
      <c r="AM250" s="111"/>
      <c r="AN250" s="111"/>
      <c r="AO250" s="111"/>
      <c r="AP250" s="112"/>
      <c r="AQ250" s="112"/>
      <c r="AR250" s="112"/>
      <c r="AS250" s="112"/>
      <c r="AT250" s="112"/>
      <c r="AU250" s="112"/>
      <c r="AV250" s="112"/>
      <c r="AW250" s="112"/>
      <c r="AX250" s="112"/>
      <c r="AY250" s="112"/>
      <c r="AZ250" s="112"/>
      <c r="BA250" s="112"/>
      <c r="BB250" s="112"/>
      <c r="BC250" s="112"/>
      <c r="BD250" s="112"/>
      <c r="BE250" s="112"/>
      <c r="BF250" s="112"/>
      <c r="BG250" s="112"/>
      <c r="BH250" s="112"/>
      <c r="BI250" s="112"/>
      <c r="BJ250" s="112"/>
      <c r="BK250" s="112"/>
      <c r="BL250" s="112"/>
      <c r="BM250" s="112"/>
      <c r="BN250" s="112"/>
      <c r="BO250" s="112"/>
      <c r="BP250" s="112"/>
      <c r="BQ250" s="112"/>
      <c r="BR250" s="112"/>
      <c r="BS250" s="112"/>
      <c r="BT250" s="112"/>
      <c r="BU250" s="112"/>
      <c r="BV250" s="112"/>
      <c r="BW250" s="112"/>
      <c r="BX250" s="112"/>
      <c r="BY250" s="112"/>
      <c r="BZ250" s="112"/>
      <c r="CA250" s="112"/>
      <c r="CB250" s="112"/>
      <c r="CC250" s="112"/>
      <c r="CD250" s="112"/>
      <c r="CE250" s="112"/>
      <c r="CF250" s="112"/>
      <c r="CG250" s="112"/>
      <c r="CH250" s="112"/>
      <c r="CI250" s="112"/>
      <c r="CJ250" s="112"/>
      <c r="CK250" s="112"/>
      <c r="CL250" s="112"/>
      <c r="CM250" s="112"/>
      <c r="CN250" s="112"/>
      <c r="CO250" s="112"/>
      <c r="CP250" s="112"/>
      <c r="CQ250" s="112"/>
      <c r="CR250" s="112"/>
      <c r="CS250" s="112"/>
      <c r="CT250" s="112"/>
      <c r="CU250" s="112"/>
      <c r="CV250" s="112"/>
      <c r="CW250" s="112"/>
      <c r="CX250" s="112"/>
      <c r="CY250" s="112"/>
      <c r="CZ250" s="112"/>
      <c r="DA250" s="112"/>
      <c r="DB250" s="112"/>
      <c r="DC250" s="112"/>
      <c r="DD250" s="112"/>
      <c r="DE250" s="112"/>
      <c r="DF250" s="112"/>
      <c r="DG250" s="112"/>
      <c r="DH250" s="112"/>
      <c r="DI250" s="112"/>
      <c r="DJ250" s="112"/>
      <c r="DK250" s="112"/>
      <c r="DL250" s="112"/>
      <c r="DM250" s="117"/>
      <c r="DN250" s="117"/>
      <c r="DO250" s="117"/>
      <c r="DP250" s="117"/>
      <c r="DQ250" s="112"/>
      <c r="DR250" s="112"/>
      <c r="DS250" s="111"/>
      <c r="DT250" s="111"/>
      <c r="DU250" s="111"/>
      <c r="DV250" s="111"/>
      <c r="DW250" s="111"/>
      <c r="DX250" s="111"/>
      <c r="DY250" s="111"/>
      <c r="DZ250" s="111"/>
      <c r="EA250" s="111"/>
      <c r="EB250" s="111"/>
      <c r="EC250" s="111"/>
      <c r="ED250" s="111"/>
      <c r="EE250" s="111"/>
      <c r="EF250" s="111"/>
      <c r="EG250" s="111"/>
    </row>
    <row r="251" spans="1:137" s="115" customFormat="1" ht="13.5" customHeight="1" hidden="1" thickBot="1">
      <c r="A251" s="678" t="s">
        <v>24</v>
      </c>
      <c r="B251" s="656"/>
      <c r="C251" s="604"/>
      <c r="D251" s="118"/>
      <c r="E251" s="64"/>
      <c r="F251" s="64"/>
      <c r="G251" s="64"/>
      <c r="H251" s="543"/>
      <c r="I251" s="467">
        <v>0</v>
      </c>
      <c r="J251" s="65">
        <v>0</v>
      </c>
      <c r="K251" s="191">
        <v>0</v>
      </c>
      <c r="L251" s="65">
        <v>0</v>
      </c>
      <c r="M251" s="574">
        <v>0</v>
      </c>
      <c r="N251" s="307">
        <v>0</v>
      </c>
      <c r="O251" s="66">
        <v>0</v>
      </c>
      <c r="P251" s="307">
        <v>0</v>
      </c>
      <c r="Q251" s="510">
        <v>0</v>
      </c>
      <c r="R251" s="467">
        <v>0</v>
      </c>
      <c r="S251" s="66">
        <v>0</v>
      </c>
      <c r="T251"/>
      <c r="U251" s="111"/>
      <c r="V251" s="111"/>
      <c r="W251" s="111"/>
      <c r="X251" s="111"/>
      <c r="Y251" s="111"/>
      <c r="Z251" s="111"/>
      <c r="AA251" s="111"/>
      <c r="AB251" s="111"/>
      <c r="AC251" s="111"/>
      <c r="AD251" s="111"/>
      <c r="AE251" s="111"/>
      <c r="AF251" s="111"/>
      <c r="AG251" s="111"/>
      <c r="AH251" s="111"/>
      <c r="AI251" s="111"/>
      <c r="AJ251" s="111"/>
      <c r="AK251" s="111"/>
      <c r="AL251" s="111"/>
      <c r="AM251" s="111"/>
      <c r="AN251" s="111"/>
      <c r="AO251" s="111"/>
      <c r="AP251" s="112"/>
      <c r="AQ251" s="112"/>
      <c r="AR251" s="112"/>
      <c r="AS251" s="112"/>
      <c r="AT251" s="112"/>
      <c r="AU251" s="112"/>
      <c r="AV251" s="112"/>
      <c r="AW251" s="112"/>
      <c r="AX251" s="112"/>
      <c r="AY251" s="112"/>
      <c r="AZ251" s="112"/>
      <c r="BA251" s="112"/>
      <c r="BB251" s="112"/>
      <c r="BC251" s="112"/>
      <c r="BD251" s="112"/>
      <c r="BE251" s="112"/>
      <c r="BF251" s="112"/>
      <c r="BG251" s="112"/>
      <c r="BH251" s="112"/>
      <c r="BI251" s="112"/>
      <c r="BJ251" s="112"/>
      <c r="BK251" s="112"/>
      <c r="BL251" s="112"/>
      <c r="BM251" s="112"/>
      <c r="BN251" s="112"/>
      <c r="BO251" s="112"/>
      <c r="BP251" s="112"/>
      <c r="BQ251" s="112"/>
      <c r="BR251" s="112"/>
      <c r="BS251" s="112"/>
      <c r="BT251" s="112"/>
      <c r="BU251" s="112"/>
      <c r="BV251" s="112"/>
      <c r="BW251" s="112"/>
      <c r="BX251" s="112"/>
      <c r="BY251" s="112"/>
      <c r="BZ251" s="112"/>
      <c r="CA251" s="112"/>
      <c r="CB251" s="112"/>
      <c r="CC251" s="112"/>
      <c r="CD251" s="112"/>
      <c r="CE251" s="112"/>
      <c r="CF251" s="112"/>
      <c r="CG251" s="112"/>
      <c r="CH251" s="112"/>
      <c r="CI251" s="112"/>
      <c r="CJ251" s="112"/>
      <c r="CK251" s="112"/>
      <c r="CL251" s="112"/>
      <c r="CM251" s="112"/>
      <c r="CN251" s="112"/>
      <c r="CO251" s="112"/>
      <c r="CP251" s="112"/>
      <c r="CQ251" s="112"/>
      <c r="CR251" s="112"/>
      <c r="CS251" s="112"/>
      <c r="CT251" s="112"/>
      <c r="CU251" s="112"/>
      <c r="CV251" s="112"/>
      <c r="CW251" s="112"/>
      <c r="CX251" s="112"/>
      <c r="CY251" s="112"/>
      <c r="CZ251" s="112"/>
      <c r="DA251" s="112"/>
      <c r="DB251" s="112"/>
      <c r="DC251" s="112"/>
      <c r="DD251" s="112"/>
      <c r="DE251" s="112"/>
      <c r="DF251" s="112"/>
      <c r="DG251" s="112"/>
      <c r="DH251" s="112"/>
      <c r="DI251" s="112"/>
      <c r="DJ251" s="112"/>
      <c r="DK251" s="112"/>
      <c r="DL251" s="112"/>
      <c r="DM251" s="117"/>
      <c r="DN251" s="117"/>
      <c r="DO251" s="117"/>
      <c r="DP251" s="117"/>
      <c r="DQ251" s="112"/>
      <c r="DR251" s="112"/>
      <c r="DS251" s="111"/>
      <c r="DT251" s="111"/>
      <c r="DU251" s="111"/>
      <c r="DV251" s="111"/>
      <c r="DW251" s="111"/>
      <c r="DX251" s="111"/>
      <c r="DY251" s="111"/>
      <c r="DZ251" s="111"/>
      <c r="EA251" s="111"/>
      <c r="EB251" s="111"/>
      <c r="EC251" s="111"/>
      <c r="ED251" s="111"/>
      <c r="EE251" s="111"/>
      <c r="EF251" s="111"/>
      <c r="EG251" s="111"/>
    </row>
    <row r="252" spans="1:137" s="115" customFormat="1" ht="13.5" customHeight="1" hidden="1">
      <c r="A252" s="678" t="s">
        <v>54</v>
      </c>
      <c r="B252" s="677" t="s">
        <v>42</v>
      </c>
      <c r="C252" s="620"/>
      <c r="D252" s="67"/>
      <c r="E252" s="140"/>
      <c r="F252" s="141"/>
      <c r="G252" s="141"/>
      <c r="H252" s="544"/>
      <c r="I252" s="469"/>
      <c r="J252" s="130"/>
      <c r="K252" s="859"/>
      <c r="L252" s="130"/>
      <c r="M252" s="860"/>
      <c r="N252" s="310"/>
      <c r="O252" s="468"/>
      <c r="P252" s="310"/>
      <c r="Q252" s="509"/>
      <c r="R252" s="469"/>
      <c r="S252" s="468"/>
      <c r="T252"/>
      <c r="U252" s="111"/>
      <c r="V252" s="111"/>
      <c r="W252" s="111"/>
      <c r="X252" s="111"/>
      <c r="Y252" s="111"/>
      <c r="Z252" s="111"/>
      <c r="AA252" s="111"/>
      <c r="AB252" s="111"/>
      <c r="AC252" s="111"/>
      <c r="AD252" s="111"/>
      <c r="AE252" s="111"/>
      <c r="AF252" s="111"/>
      <c r="AG252" s="111"/>
      <c r="AH252" s="111"/>
      <c r="AI252" s="111"/>
      <c r="AJ252" s="111"/>
      <c r="AK252" s="111"/>
      <c r="AL252" s="111"/>
      <c r="AM252" s="111"/>
      <c r="AN252" s="111"/>
      <c r="AO252" s="111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M252" s="112"/>
      <c r="BN252" s="112"/>
      <c r="BO252" s="112"/>
      <c r="BP252" s="112"/>
      <c r="BQ252" s="112"/>
      <c r="BR252" s="112"/>
      <c r="BS252" s="112"/>
      <c r="BT252" s="112"/>
      <c r="BU252" s="112"/>
      <c r="BV252" s="112"/>
      <c r="BW252" s="112"/>
      <c r="BX252" s="112"/>
      <c r="BY252" s="112"/>
      <c r="BZ252" s="112"/>
      <c r="CA252" s="112"/>
      <c r="CB252" s="112"/>
      <c r="CC252" s="112"/>
      <c r="CD252" s="112"/>
      <c r="CE252" s="112"/>
      <c r="CF252" s="112"/>
      <c r="CG252" s="112"/>
      <c r="CH252" s="112"/>
      <c r="CI252" s="112"/>
      <c r="CJ252" s="112"/>
      <c r="CK252" s="112"/>
      <c r="CL252" s="112"/>
      <c r="CM252" s="112"/>
      <c r="CN252" s="112"/>
      <c r="CO252" s="112"/>
      <c r="CP252" s="112"/>
      <c r="CQ252" s="112"/>
      <c r="CR252" s="112"/>
      <c r="CS252" s="112"/>
      <c r="CT252" s="112"/>
      <c r="CU252" s="112"/>
      <c r="CV252" s="112"/>
      <c r="CW252" s="112"/>
      <c r="CX252" s="112"/>
      <c r="CY252" s="112"/>
      <c r="CZ252" s="112"/>
      <c r="DA252" s="112"/>
      <c r="DB252" s="112"/>
      <c r="DC252" s="112"/>
      <c r="DD252" s="112"/>
      <c r="DE252" s="112"/>
      <c r="DF252" s="112"/>
      <c r="DG252" s="112"/>
      <c r="DH252" s="112"/>
      <c r="DI252" s="112"/>
      <c r="DJ252" s="112"/>
      <c r="DK252" s="112"/>
      <c r="DL252" s="112"/>
      <c r="DM252" s="114">
        <v>0</v>
      </c>
      <c r="DN252" s="114">
        <v>0</v>
      </c>
      <c r="DO252" s="114">
        <v>0</v>
      </c>
      <c r="DP252" s="114">
        <v>0</v>
      </c>
      <c r="DQ252" s="112"/>
      <c r="DR252" s="112"/>
      <c r="DS252" s="111"/>
      <c r="DT252" s="111"/>
      <c r="DU252" s="111"/>
      <c r="DV252" s="111"/>
      <c r="DW252" s="111"/>
      <c r="DX252" s="111"/>
      <c r="DY252" s="111"/>
      <c r="DZ252" s="111"/>
      <c r="EA252" s="111"/>
      <c r="EB252" s="111"/>
      <c r="EC252" s="111"/>
      <c r="ED252" s="111"/>
      <c r="EE252" s="111"/>
      <c r="EF252" s="111"/>
      <c r="EG252" s="111"/>
    </row>
    <row r="253" spans="1:137" s="115" customFormat="1" ht="13.5" customHeight="1" hidden="1" thickBot="1">
      <c r="A253" s="678" t="s">
        <v>24</v>
      </c>
      <c r="B253" s="656"/>
      <c r="C253" s="604"/>
      <c r="D253" s="118"/>
      <c r="E253" s="119"/>
      <c r="F253" s="119"/>
      <c r="G253" s="119"/>
      <c r="H253" s="531"/>
      <c r="I253" s="467">
        <v>0</v>
      </c>
      <c r="J253" s="120"/>
      <c r="K253" s="191">
        <v>0</v>
      </c>
      <c r="L253" s="65">
        <v>0</v>
      </c>
      <c r="M253" s="574">
        <v>0</v>
      </c>
      <c r="N253" s="307">
        <v>0</v>
      </c>
      <c r="O253" s="452"/>
      <c r="P253" s="431"/>
      <c r="Q253" s="500"/>
      <c r="R253" s="451"/>
      <c r="S253" s="452"/>
      <c r="T253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  <c r="AI253" s="111"/>
      <c r="AJ253" s="111"/>
      <c r="AK253" s="111"/>
      <c r="AL253" s="111"/>
      <c r="AM253" s="111"/>
      <c r="AN253" s="111"/>
      <c r="AO253" s="111"/>
      <c r="AP253" s="112"/>
      <c r="AQ253" s="112"/>
      <c r="AR253" s="112">
        <v>0</v>
      </c>
      <c r="AS253" s="112">
        <v>0</v>
      </c>
      <c r="AT253" s="112">
        <v>0</v>
      </c>
      <c r="AU253" s="112">
        <v>0</v>
      </c>
      <c r="AV253" s="112">
        <v>0</v>
      </c>
      <c r="AW253" s="112">
        <v>0</v>
      </c>
      <c r="AX253" s="112">
        <v>0</v>
      </c>
      <c r="AY253" s="112">
        <v>0</v>
      </c>
      <c r="AZ253" s="112">
        <v>0</v>
      </c>
      <c r="BA253" s="112">
        <v>0</v>
      </c>
      <c r="BB253" s="112">
        <v>0</v>
      </c>
      <c r="BC253" s="112">
        <v>0</v>
      </c>
      <c r="BD253" s="112">
        <v>0</v>
      </c>
      <c r="BE253" s="112">
        <v>0</v>
      </c>
      <c r="BF253" s="112">
        <v>0</v>
      </c>
      <c r="BG253" s="112">
        <v>0</v>
      </c>
      <c r="BH253" s="112">
        <v>0</v>
      </c>
      <c r="BI253" s="112">
        <v>0</v>
      </c>
      <c r="BJ253" s="112">
        <v>0</v>
      </c>
      <c r="BK253" s="112">
        <v>0</v>
      </c>
      <c r="BL253" s="112">
        <v>0</v>
      </c>
      <c r="BM253" s="112">
        <v>0</v>
      </c>
      <c r="BN253" s="112">
        <v>0</v>
      </c>
      <c r="BO253" s="112">
        <v>0</v>
      </c>
      <c r="BP253" s="112">
        <v>0</v>
      </c>
      <c r="BQ253" s="112">
        <v>0</v>
      </c>
      <c r="BR253" s="112">
        <v>0</v>
      </c>
      <c r="BS253" s="112">
        <v>0</v>
      </c>
      <c r="BT253" s="112">
        <v>0</v>
      </c>
      <c r="BU253" s="112">
        <v>0</v>
      </c>
      <c r="BV253" s="112">
        <v>0</v>
      </c>
      <c r="BW253" s="112">
        <v>0</v>
      </c>
      <c r="BX253" s="112">
        <v>0</v>
      </c>
      <c r="BY253" s="112">
        <v>0</v>
      </c>
      <c r="BZ253" s="112">
        <v>0</v>
      </c>
      <c r="CA253" s="112">
        <v>0</v>
      </c>
      <c r="CB253" s="112">
        <v>0</v>
      </c>
      <c r="CC253" s="112">
        <v>0</v>
      </c>
      <c r="CD253" s="112">
        <v>0</v>
      </c>
      <c r="CE253" s="112">
        <v>0</v>
      </c>
      <c r="CF253" s="112">
        <v>1</v>
      </c>
      <c r="CG253" s="112"/>
      <c r="CH253" s="112"/>
      <c r="CI253" s="112"/>
      <c r="CJ253" s="112">
        <v>0</v>
      </c>
      <c r="CK253" s="112">
        <v>0</v>
      </c>
      <c r="CL253" s="112">
        <v>0</v>
      </c>
      <c r="CM253" s="112">
        <v>0</v>
      </c>
      <c r="CN253" s="112">
        <v>0</v>
      </c>
      <c r="CO253" s="112">
        <v>0</v>
      </c>
      <c r="CP253" s="112">
        <v>0</v>
      </c>
      <c r="CQ253" s="112">
        <v>0</v>
      </c>
      <c r="CR253" s="112">
        <v>0</v>
      </c>
      <c r="CS253" s="112">
        <v>0</v>
      </c>
      <c r="CT253" s="112"/>
      <c r="CU253" s="112"/>
      <c r="CV253" s="112"/>
      <c r="CW253" s="112"/>
      <c r="CX253" s="112"/>
      <c r="CY253" s="112"/>
      <c r="CZ253" s="112"/>
      <c r="DA253" s="112"/>
      <c r="DB253" s="112"/>
      <c r="DC253" s="112"/>
      <c r="DD253" s="112"/>
      <c r="DE253" s="112"/>
      <c r="DF253" s="112"/>
      <c r="DG253" s="112"/>
      <c r="DH253" s="112"/>
      <c r="DI253" s="112"/>
      <c r="DJ253" s="112"/>
      <c r="DK253" s="112"/>
      <c r="DL253" s="112"/>
      <c r="DM253" s="117"/>
      <c r="DN253" s="117"/>
      <c r="DO253" s="117"/>
      <c r="DP253" s="117"/>
      <c r="DQ253" s="112"/>
      <c r="DR253" s="112"/>
      <c r="DS253" s="111"/>
      <c r="DT253" s="111"/>
      <c r="DU253" s="111"/>
      <c r="DV253" s="111"/>
      <c r="DW253" s="111"/>
      <c r="DX253" s="111"/>
      <c r="DY253" s="111"/>
      <c r="DZ253" s="111"/>
      <c r="EA253" s="111"/>
      <c r="EB253" s="111"/>
      <c r="EC253" s="111"/>
      <c r="ED253" s="111"/>
      <c r="EE253" s="111"/>
      <c r="EF253" s="111"/>
      <c r="EG253" s="111"/>
    </row>
    <row r="254" spans="1:137" s="115" customFormat="1" ht="13.5" customHeight="1" hidden="1" thickBot="1">
      <c r="A254" s="678" t="s">
        <v>24</v>
      </c>
      <c r="B254" s="656"/>
      <c r="C254" s="604"/>
      <c r="D254" s="118"/>
      <c r="E254" s="64"/>
      <c r="F254" s="64"/>
      <c r="G254" s="64"/>
      <c r="H254" s="543"/>
      <c r="I254" s="467">
        <v>0</v>
      </c>
      <c r="J254" s="65">
        <v>0</v>
      </c>
      <c r="K254" s="191">
        <v>0</v>
      </c>
      <c r="L254" s="65">
        <v>0</v>
      </c>
      <c r="M254" s="574">
        <v>0</v>
      </c>
      <c r="N254" s="307">
        <v>0</v>
      </c>
      <c r="O254" s="66">
        <v>0</v>
      </c>
      <c r="P254" s="307">
        <v>0</v>
      </c>
      <c r="Q254" s="510">
        <v>0</v>
      </c>
      <c r="R254" s="467">
        <v>0</v>
      </c>
      <c r="S254" s="66">
        <v>0</v>
      </c>
      <c r="T254"/>
      <c r="U254" s="111"/>
      <c r="V254" s="111"/>
      <c r="W254" s="111"/>
      <c r="X254" s="111"/>
      <c r="Y254" s="111"/>
      <c r="Z254" s="111"/>
      <c r="AA254" s="111"/>
      <c r="AB254" s="111"/>
      <c r="AC254" s="111"/>
      <c r="AD254" s="111"/>
      <c r="AE254" s="111"/>
      <c r="AF254" s="111"/>
      <c r="AG254" s="111"/>
      <c r="AH254" s="111"/>
      <c r="AI254" s="111"/>
      <c r="AJ254" s="111"/>
      <c r="AK254" s="111"/>
      <c r="AL254" s="111"/>
      <c r="AM254" s="111"/>
      <c r="AN254" s="111"/>
      <c r="AO254" s="111"/>
      <c r="AP254" s="112"/>
      <c r="AQ254" s="112"/>
      <c r="AR254" s="112"/>
      <c r="AS254" s="112"/>
      <c r="AT254" s="112"/>
      <c r="AU254" s="112"/>
      <c r="AV254" s="112"/>
      <c r="AW254" s="112"/>
      <c r="AX254" s="112"/>
      <c r="AY254" s="112"/>
      <c r="AZ254" s="112"/>
      <c r="BA254" s="112"/>
      <c r="BB254" s="112"/>
      <c r="BC254" s="112"/>
      <c r="BD254" s="112"/>
      <c r="BE254" s="112"/>
      <c r="BF254" s="112"/>
      <c r="BG254" s="112"/>
      <c r="BH254" s="112"/>
      <c r="BI254" s="112"/>
      <c r="BJ254" s="112"/>
      <c r="BK254" s="112"/>
      <c r="BL254" s="112"/>
      <c r="BM254" s="112"/>
      <c r="BN254" s="112"/>
      <c r="BO254" s="112"/>
      <c r="BP254" s="112"/>
      <c r="BQ254" s="112"/>
      <c r="BR254" s="112"/>
      <c r="BS254" s="112"/>
      <c r="BT254" s="112"/>
      <c r="BU254" s="112"/>
      <c r="BV254" s="112"/>
      <c r="BW254" s="112"/>
      <c r="BX254" s="112"/>
      <c r="BY254" s="112"/>
      <c r="BZ254" s="112"/>
      <c r="CA254" s="112"/>
      <c r="CB254" s="112"/>
      <c r="CC254" s="112"/>
      <c r="CD254" s="112"/>
      <c r="CE254" s="112"/>
      <c r="CF254" s="112"/>
      <c r="CG254" s="112"/>
      <c r="CH254" s="112"/>
      <c r="CI254" s="112"/>
      <c r="CJ254" s="112"/>
      <c r="CK254" s="112"/>
      <c r="CL254" s="112"/>
      <c r="CM254" s="112"/>
      <c r="CN254" s="112"/>
      <c r="CO254" s="112"/>
      <c r="CP254" s="112"/>
      <c r="CQ254" s="112"/>
      <c r="CR254" s="112"/>
      <c r="CS254" s="112"/>
      <c r="CT254" s="112"/>
      <c r="CU254" s="112"/>
      <c r="CV254" s="112"/>
      <c r="CW254" s="112"/>
      <c r="CX254" s="112"/>
      <c r="CY254" s="112"/>
      <c r="CZ254" s="112"/>
      <c r="DA254" s="112"/>
      <c r="DB254" s="112"/>
      <c r="DC254" s="112"/>
      <c r="DD254" s="112"/>
      <c r="DE254" s="112"/>
      <c r="DF254" s="112"/>
      <c r="DG254" s="112"/>
      <c r="DH254" s="112"/>
      <c r="DI254" s="112"/>
      <c r="DJ254" s="112"/>
      <c r="DK254" s="112"/>
      <c r="DL254" s="112"/>
      <c r="DM254" s="117"/>
      <c r="DN254" s="117"/>
      <c r="DO254" s="117"/>
      <c r="DP254" s="117"/>
      <c r="DQ254" s="112"/>
      <c r="DR254" s="112"/>
      <c r="DS254" s="111"/>
      <c r="DT254" s="111"/>
      <c r="DU254" s="111"/>
      <c r="DV254" s="111"/>
      <c r="DW254" s="111"/>
      <c r="DX254" s="111"/>
      <c r="DY254" s="111"/>
      <c r="DZ254" s="111"/>
      <c r="EA254" s="111"/>
      <c r="EB254" s="111"/>
      <c r="EC254" s="111"/>
      <c r="ED254" s="111"/>
      <c r="EE254" s="111"/>
      <c r="EF254" s="111"/>
      <c r="EG254" s="111"/>
    </row>
    <row r="255" spans="1:137" s="115" customFormat="1" ht="13.5" customHeight="1" hidden="1" thickBot="1">
      <c r="A255" s="678" t="s">
        <v>24</v>
      </c>
      <c r="B255" s="656"/>
      <c r="C255" s="604"/>
      <c r="D255" s="118"/>
      <c r="E255" s="64"/>
      <c r="F255" s="64"/>
      <c r="G255" s="64"/>
      <c r="H255" s="543"/>
      <c r="I255" s="467">
        <v>0</v>
      </c>
      <c r="J255" s="65">
        <v>0</v>
      </c>
      <c r="K255" s="191">
        <v>0</v>
      </c>
      <c r="L255" s="65">
        <v>0</v>
      </c>
      <c r="M255" s="574">
        <v>0</v>
      </c>
      <c r="N255" s="307">
        <v>0</v>
      </c>
      <c r="O255" s="66">
        <v>0</v>
      </c>
      <c r="P255" s="307">
        <v>0</v>
      </c>
      <c r="Q255" s="510">
        <v>0</v>
      </c>
      <c r="R255" s="467">
        <v>0</v>
      </c>
      <c r="S255" s="66">
        <v>0</v>
      </c>
      <c r="T255"/>
      <c r="U255" s="111"/>
      <c r="V255" s="111"/>
      <c r="W255" s="111"/>
      <c r="X255" s="111"/>
      <c r="Y255" s="111"/>
      <c r="Z255" s="111"/>
      <c r="AA255" s="111"/>
      <c r="AB255" s="111"/>
      <c r="AC255" s="111"/>
      <c r="AD255" s="111"/>
      <c r="AE255" s="111"/>
      <c r="AF255" s="111"/>
      <c r="AG255" s="111"/>
      <c r="AH255" s="111"/>
      <c r="AI255" s="111"/>
      <c r="AJ255" s="111"/>
      <c r="AK255" s="111"/>
      <c r="AL255" s="111"/>
      <c r="AM255" s="111"/>
      <c r="AN255" s="111"/>
      <c r="AO255" s="111"/>
      <c r="AP255" s="112"/>
      <c r="AQ255" s="112"/>
      <c r="AR255" s="112"/>
      <c r="AS255" s="112"/>
      <c r="AT255" s="112"/>
      <c r="AU255" s="112"/>
      <c r="AV255" s="112"/>
      <c r="AW255" s="112"/>
      <c r="AX255" s="112"/>
      <c r="AY255" s="112"/>
      <c r="AZ255" s="112"/>
      <c r="BA255" s="112"/>
      <c r="BB255" s="112"/>
      <c r="BC255" s="112"/>
      <c r="BD255" s="112"/>
      <c r="BE255" s="112"/>
      <c r="BF255" s="112"/>
      <c r="BG255" s="112"/>
      <c r="BH255" s="112"/>
      <c r="BI255" s="112"/>
      <c r="BJ255" s="112"/>
      <c r="BK255" s="112"/>
      <c r="BL255" s="112"/>
      <c r="BM255" s="112"/>
      <c r="BN255" s="112"/>
      <c r="BO255" s="112"/>
      <c r="BP255" s="112"/>
      <c r="BQ255" s="112"/>
      <c r="BR255" s="112"/>
      <c r="BS255" s="112"/>
      <c r="BT255" s="112"/>
      <c r="BU255" s="112"/>
      <c r="BV255" s="112"/>
      <c r="BW255" s="112"/>
      <c r="BX255" s="112"/>
      <c r="BY255" s="112"/>
      <c r="BZ255" s="112"/>
      <c r="CA255" s="112"/>
      <c r="CB255" s="112"/>
      <c r="CC255" s="112"/>
      <c r="CD255" s="112"/>
      <c r="CE255" s="112"/>
      <c r="CF255" s="112"/>
      <c r="CG255" s="112"/>
      <c r="CH255" s="112"/>
      <c r="CI255" s="112"/>
      <c r="CJ255" s="112"/>
      <c r="CK255" s="112"/>
      <c r="CL255" s="112"/>
      <c r="CM255" s="112"/>
      <c r="CN255" s="112"/>
      <c r="CO255" s="112"/>
      <c r="CP255" s="112"/>
      <c r="CQ255" s="112"/>
      <c r="CR255" s="112"/>
      <c r="CS255" s="112"/>
      <c r="CT255" s="112"/>
      <c r="CU255" s="112"/>
      <c r="CV255" s="112"/>
      <c r="CW255" s="112"/>
      <c r="CX255" s="112"/>
      <c r="CY255" s="112"/>
      <c r="CZ255" s="112"/>
      <c r="DA255" s="112"/>
      <c r="DB255" s="112"/>
      <c r="DC255" s="112"/>
      <c r="DD255" s="112"/>
      <c r="DE255" s="112"/>
      <c r="DF255" s="112"/>
      <c r="DG255" s="112"/>
      <c r="DH255" s="112"/>
      <c r="DI255" s="112"/>
      <c r="DJ255" s="112"/>
      <c r="DK255" s="112"/>
      <c r="DL255" s="112"/>
      <c r="DM255" s="117"/>
      <c r="DN255" s="117"/>
      <c r="DO255" s="117"/>
      <c r="DP255" s="117"/>
      <c r="DQ255" s="112"/>
      <c r="DR255" s="112"/>
      <c r="DS255" s="111"/>
      <c r="DT255" s="111"/>
      <c r="DU255" s="111"/>
      <c r="DV255" s="111"/>
      <c r="DW255" s="111"/>
      <c r="DX255" s="111"/>
      <c r="DY255" s="111"/>
      <c r="DZ255" s="111"/>
      <c r="EA255" s="111"/>
      <c r="EB255" s="111"/>
      <c r="EC255" s="111"/>
      <c r="ED255" s="111"/>
      <c r="EE255" s="111"/>
      <c r="EF255" s="111"/>
      <c r="EG255" s="111"/>
    </row>
    <row r="256" spans="1:137" s="115" customFormat="1" ht="13.5" customHeight="1" hidden="1" thickBot="1">
      <c r="A256" s="678" t="s">
        <v>24</v>
      </c>
      <c r="B256" s="656"/>
      <c r="C256" s="604"/>
      <c r="D256" s="118"/>
      <c r="E256" s="64"/>
      <c r="F256" s="64"/>
      <c r="G256" s="64"/>
      <c r="H256" s="543"/>
      <c r="I256" s="467">
        <v>0</v>
      </c>
      <c r="J256" s="65">
        <v>0</v>
      </c>
      <c r="K256" s="191">
        <v>0</v>
      </c>
      <c r="L256" s="65">
        <v>0</v>
      </c>
      <c r="M256" s="574">
        <v>0</v>
      </c>
      <c r="N256" s="307">
        <v>0</v>
      </c>
      <c r="O256" s="66">
        <v>0</v>
      </c>
      <c r="P256" s="307">
        <v>0</v>
      </c>
      <c r="Q256" s="510">
        <v>0</v>
      </c>
      <c r="R256" s="467">
        <v>0</v>
      </c>
      <c r="S256" s="66">
        <v>0</v>
      </c>
      <c r="T256"/>
      <c r="U256" s="111"/>
      <c r="V256" s="111"/>
      <c r="W256" s="111"/>
      <c r="X256" s="111"/>
      <c r="Y256" s="111"/>
      <c r="Z256" s="111"/>
      <c r="AA256" s="111"/>
      <c r="AB256" s="111"/>
      <c r="AC256" s="111"/>
      <c r="AD256" s="111"/>
      <c r="AE256" s="111"/>
      <c r="AF256" s="111"/>
      <c r="AG256" s="111"/>
      <c r="AH256" s="111"/>
      <c r="AI256" s="111"/>
      <c r="AJ256" s="111"/>
      <c r="AK256" s="111"/>
      <c r="AL256" s="111"/>
      <c r="AM256" s="111"/>
      <c r="AN256" s="111"/>
      <c r="AO256" s="111"/>
      <c r="AP256" s="112"/>
      <c r="AQ256" s="112"/>
      <c r="AR256" s="112"/>
      <c r="AS256" s="112"/>
      <c r="AT256" s="112"/>
      <c r="AU256" s="112"/>
      <c r="AV256" s="112"/>
      <c r="AW256" s="112"/>
      <c r="AX256" s="112"/>
      <c r="AY256" s="112"/>
      <c r="AZ256" s="112"/>
      <c r="BA256" s="112"/>
      <c r="BB256" s="112"/>
      <c r="BC256" s="112"/>
      <c r="BD256" s="112"/>
      <c r="BE256" s="112"/>
      <c r="BF256" s="112"/>
      <c r="BG256" s="112"/>
      <c r="BH256" s="112"/>
      <c r="BI256" s="112"/>
      <c r="BJ256" s="112"/>
      <c r="BK256" s="112"/>
      <c r="BL256" s="112"/>
      <c r="BM256" s="112"/>
      <c r="BN256" s="112"/>
      <c r="BO256" s="112"/>
      <c r="BP256" s="112"/>
      <c r="BQ256" s="112"/>
      <c r="BR256" s="112"/>
      <c r="BS256" s="112"/>
      <c r="BT256" s="112"/>
      <c r="BU256" s="112"/>
      <c r="BV256" s="112"/>
      <c r="BW256" s="112"/>
      <c r="BX256" s="112"/>
      <c r="BY256" s="112"/>
      <c r="BZ256" s="112"/>
      <c r="CA256" s="112"/>
      <c r="CB256" s="112"/>
      <c r="CC256" s="112"/>
      <c r="CD256" s="112"/>
      <c r="CE256" s="112"/>
      <c r="CF256" s="112"/>
      <c r="CG256" s="112"/>
      <c r="CH256" s="112"/>
      <c r="CI256" s="112"/>
      <c r="CJ256" s="112"/>
      <c r="CK256" s="112"/>
      <c r="CL256" s="112"/>
      <c r="CM256" s="112"/>
      <c r="CN256" s="112"/>
      <c r="CO256" s="112"/>
      <c r="CP256" s="112"/>
      <c r="CQ256" s="112"/>
      <c r="CR256" s="112"/>
      <c r="CS256" s="112"/>
      <c r="CT256" s="112"/>
      <c r="CU256" s="112"/>
      <c r="CV256" s="112"/>
      <c r="CW256" s="112"/>
      <c r="CX256" s="112"/>
      <c r="CY256" s="112"/>
      <c r="CZ256" s="112"/>
      <c r="DA256" s="112"/>
      <c r="DB256" s="112"/>
      <c r="DC256" s="112"/>
      <c r="DD256" s="112"/>
      <c r="DE256" s="112"/>
      <c r="DF256" s="112"/>
      <c r="DG256" s="112"/>
      <c r="DH256" s="112"/>
      <c r="DI256" s="112"/>
      <c r="DJ256" s="112"/>
      <c r="DK256" s="112"/>
      <c r="DL256" s="112"/>
      <c r="DM256" s="117"/>
      <c r="DN256" s="117"/>
      <c r="DO256" s="117"/>
      <c r="DP256" s="117"/>
      <c r="DQ256" s="112"/>
      <c r="DR256" s="112"/>
      <c r="DS256" s="111"/>
      <c r="DT256" s="111"/>
      <c r="DU256" s="111"/>
      <c r="DV256" s="111"/>
      <c r="DW256" s="111"/>
      <c r="DX256" s="111"/>
      <c r="DY256" s="111"/>
      <c r="DZ256" s="111"/>
      <c r="EA256" s="111"/>
      <c r="EB256" s="111"/>
      <c r="EC256" s="111"/>
      <c r="ED256" s="111"/>
      <c r="EE256" s="111"/>
      <c r="EF256" s="111"/>
      <c r="EG256" s="111"/>
    </row>
    <row r="257" spans="1:137" s="115" customFormat="1" ht="13.5" customHeight="1" hidden="1" thickBot="1">
      <c r="A257" s="678" t="s">
        <v>24</v>
      </c>
      <c r="B257" s="656"/>
      <c r="C257" s="604"/>
      <c r="D257" s="118"/>
      <c r="E257" s="64"/>
      <c r="F257" s="64"/>
      <c r="G257" s="64"/>
      <c r="H257" s="543"/>
      <c r="I257" s="467">
        <v>0</v>
      </c>
      <c r="J257" s="65">
        <v>0</v>
      </c>
      <c r="K257" s="191">
        <v>0</v>
      </c>
      <c r="L257" s="65">
        <v>0</v>
      </c>
      <c r="M257" s="574">
        <v>0</v>
      </c>
      <c r="N257" s="307">
        <v>0</v>
      </c>
      <c r="O257" s="66">
        <v>0</v>
      </c>
      <c r="P257" s="307">
        <v>0</v>
      </c>
      <c r="Q257" s="510">
        <v>0</v>
      </c>
      <c r="R257" s="467">
        <v>0</v>
      </c>
      <c r="S257" s="66">
        <v>0</v>
      </c>
      <c r="T257"/>
      <c r="U257" s="111"/>
      <c r="V257" s="111"/>
      <c r="W257" s="111"/>
      <c r="X257" s="111"/>
      <c r="Y257" s="111"/>
      <c r="Z257" s="111"/>
      <c r="AA257" s="111"/>
      <c r="AB257" s="111"/>
      <c r="AC257" s="111"/>
      <c r="AD257" s="111"/>
      <c r="AE257" s="111"/>
      <c r="AF257" s="111"/>
      <c r="AG257" s="111"/>
      <c r="AH257" s="111"/>
      <c r="AI257" s="111"/>
      <c r="AJ257" s="111"/>
      <c r="AK257" s="111"/>
      <c r="AL257" s="111"/>
      <c r="AM257" s="111"/>
      <c r="AN257" s="111"/>
      <c r="AO257" s="111"/>
      <c r="AP257" s="112"/>
      <c r="AQ257" s="112"/>
      <c r="AR257" s="112"/>
      <c r="AS257" s="112"/>
      <c r="AT257" s="112"/>
      <c r="AU257" s="112"/>
      <c r="AV257" s="112"/>
      <c r="AW257" s="112"/>
      <c r="AX257" s="112"/>
      <c r="AY257" s="112"/>
      <c r="AZ257" s="112"/>
      <c r="BA257" s="112"/>
      <c r="BB257" s="112"/>
      <c r="BC257" s="112"/>
      <c r="BD257" s="112"/>
      <c r="BE257" s="112"/>
      <c r="BF257" s="112"/>
      <c r="BG257" s="112"/>
      <c r="BH257" s="112"/>
      <c r="BI257" s="112"/>
      <c r="BJ257" s="112"/>
      <c r="BK257" s="112"/>
      <c r="BL257" s="112"/>
      <c r="BM257" s="112"/>
      <c r="BN257" s="112"/>
      <c r="BO257" s="112"/>
      <c r="BP257" s="112"/>
      <c r="BQ257" s="112"/>
      <c r="BR257" s="112"/>
      <c r="BS257" s="112"/>
      <c r="BT257" s="112"/>
      <c r="BU257" s="112"/>
      <c r="BV257" s="112"/>
      <c r="BW257" s="112"/>
      <c r="BX257" s="112"/>
      <c r="BY257" s="112"/>
      <c r="BZ257" s="112"/>
      <c r="CA257" s="112"/>
      <c r="CB257" s="112"/>
      <c r="CC257" s="112"/>
      <c r="CD257" s="112"/>
      <c r="CE257" s="112"/>
      <c r="CF257" s="112"/>
      <c r="CG257" s="112"/>
      <c r="CH257" s="112"/>
      <c r="CI257" s="112"/>
      <c r="CJ257" s="112"/>
      <c r="CK257" s="112"/>
      <c r="CL257" s="112"/>
      <c r="CM257" s="112"/>
      <c r="CN257" s="112"/>
      <c r="CO257" s="112"/>
      <c r="CP257" s="112"/>
      <c r="CQ257" s="112"/>
      <c r="CR257" s="112"/>
      <c r="CS257" s="112"/>
      <c r="CT257" s="112"/>
      <c r="CU257" s="112"/>
      <c r="CV257" s="112"/>
      <c r="CW257" s="112"/>
      <c r="CX257" s="112"/>
      <c r="CY257" s="112"/>
      <c r="CZ257" s="112"/>
      <c r="DA257" s="112"/>
      <c r="DB257" s="112"/>
      <c r="DC257" s="112"/>
      <c r="DD257" s="112"/>
      <c r="DE257" s="112"/>
      <c r="DF257" s="112"/>
      <c r="DG257" s="112"/>
      <c r="DH257" s="112"/>
      <c r="DI257" s="112"/>
      <c r="DJ257" s="112"/>
      <c r="DK257" s="112"/>
      <c r="DL257" s="112"/>
      <c r="DM257" s="117"/>
      <c r="DN257" s="117"/>
      <c r="DO257" s="117"/>
      <c r="DP257" s="117"/>
      <c r="DQ257" s="112"/>
      <c r="DR257" s="112"/>
      <c r="DS257" s="111"/>
      <c r="DT257" s="111"/>
      <c r="DU257" s="111"/>
      <c r="DV257" s="111"/>
      <c r="DW257" s="111"/>
      <c r="DX257" s="111"/>
      <c r="DY257" s="111"/>
      <c r="DZ257" s="111"/>
      <c r="EA257" s="111"/>
      <c r="EB257" s="111"/>
      <c r="EC257" s="111"/>
      <c r="ED257" s="111"/>
      <c r="EE257" s="111"/>
      <c r="EF257" s="111"/>
      <c r="EG257" s="111"/>
    </row>
    <row r="258" spans="1:137" s="115" customFormat="1" ht="13.5" customHeight="1" hidden="1" thickBot="1">
      <c r="A258" s="678" t="s">
        <v>24</v>
      </c>
      <c r="B258" s="656"/>
      <c r="C258" s="604"/>
      <c r="D258" s="118"/>
      <c r="E258" s="64"/>
      <c r="F258" s="64"/>
      <c r="G258" s="64"/>
      <c r="H258" s="543"/>
      <c r="I258" s="467">
        <v>0</v>
      </c>
      <c r="J258" s="65">
        <v>0</v>
      </c>
      <c r="K258" s="191">
        <v>0</v>
      </c>
      <c r="L258" s="65">
        <v>0</v>
      </c>
      <c r="M258" s="574">
        <v>0</v>
      </c>
      <c r="N258" s="307">
        <v>0</v>
      </c>
      <c r="O258" s="66">
        <v>0</v>
      </c>
      <c r="P258" s="307">
        <v>0</v>
      </c>
      <c r="Q258" s="510">
        <v>0</v>
      </c>
      <c r="R258" s="467">
        <v>0</v>
      </c>
      <c r="S258" s="66">
        <v>0</v>
      </c>
      <c r="T258"/>
      <c r="U258" s="111"/>
      <c r="V258" s="111"/>
      <c r="W258" s="111"/>
      <c r="X258" s="111"/>
      <c r="Y258" s="111"/>
      <c r="Z258" s="111"/>
      <c r="AA258" s="111"/>
      <c r="AB258" s="111"/>
      <c r="AC258" s="111"/>
      <c r="AD258" s="111"/>
      <c r="AE258" s="111"/>
      <c r="AF258" s="111"/>
      <c r="AG258" s="111"/>
      <c r="AH258" s="111"/>
      <c r="AI258" s="111"/>
      <c r="AJ258" s="111"/>
      <c r="AK258" s="111"/>
      <c r="AL258" s="111"/>
      <c r="AM258" s="111"/>
      <c r="AN258" s="111"/>
      <c r="AO258" s="111"/>
      <c r="AP258" s="112"/>
      <c r="AQ258" s="112"/>
      <c r="AR258" s="112"/>
      <c r="AS258" s="112"/>
      <c r="AT258" s="112"/>
      <c r="AU258" s="112"/>
      <c r="AV258" s="112"/>
      <c r="AW258" s="112"/>
      <c r="AX258" s="112"/>
      <c r="AY258" s="112"/>
      <c r="AZ258" s="112"/>
      <c r="BA258" s="112"/>
      <c r="BB258" s="112"/>
      <c r="BC258" s="112"/>
      <c r="BD258" s="112"/>
      <c r="BE258" s="112"/>
      <c r="BF258" s="112"/>
      <c r="BG258" s="112"/>
      <c r="BH258" s="112"/>
      <c r="BI258" s="112"/>
      <c r="BJ258" s="112"/>
      <c r="BK258" s="112"/>
      <c r="BL258" s="112"/>
      <c r="BM258" s="112"/>
      <c r="BN258" s="112"/>
      <c r="BO258" s="112"/>
      <c r="BP258" s="112"/>
      <c r="BQ258" s="112"/>
      <c r="BR258" s="112"/>
      <c r="BS258" s="112"/>
      <c r="BT258" s="112"/>
      <c r="BU258" s="112"/>
      <c r="BV258" s="112"/>
      <c r="BW258" s="112"/>
      <c r="BX258" s="112"/>
      <c r="BY258" s="112"/>
      <c r="BZ258" s="112"/>
      <c r="CA258" s="112"/>
      <c r="CB258" s="112"/>
      <c r="CC258" s="112"/>
      <c r="CD258" s="112"/>
      <c r="CE258" s="112"/>
      <c r="CF258" s="112"/>
      <c r="CG258" s="112"/>
      <c r="CH258" s="112"/>
      <c r="CI258" s="112"/>
      <c r="CJ258" s="112"/>
      <c r="CK258" s="112"/>
      <c r="CL258" s="112"/>
      <c r="CM258" s="112"/>
      <c r="CN258" s="112"/>
      <c r="CO258" s="112"/>
      <c r="CP258" s="112"/>
      <c r="CQ258" s="112"/>
      <c r="CR258" s="112"/>
      <c r="CS258" s="112"/>
      <c r="CT258" s="112"/>
      <c r="CU258" s="112"/>
      <c r="CV258" s="112"/>
      <c r="CW258" s="112"/>
      <c r="CX258" s="112"/>
      <c r="CY258" s="112"/>
      <c r="CZ258" s="112"/>
      <c r="DA258" s="112"/>
      <c r="DB258" s="112"/>
      <c r="DC258" s="112"/>
      <c r="DD258" s="112"/>
      <c r="DE258" s="112"/>
      <c r="DF258" s="112"/>
      <c r="DG258" s="112"/>
      <c r="DH258" s="112"/>
      <c r="DI258" s="112"/>
      <c r="DJ258" s="112"/>
      <c r="DK258" s="112"/>
      <c r="DL258" s="112"/>
      <c r="DM258" s="117"/>
      <c r="DN258" s="117"/>
      <c r="DO258" s="117"/>
      <c r="DP258" s="117"/>
      <c r="DQ258" s="112"/>
      <c r="DR258" s="112"/>
      <c r="DS258" s="111"/>
      <c r="DT258" s="111"/>
      <c r="DU258" s="111"/>
      <c r="DV258" s="111"/>
      <c r="DW258" s="111"/>
      <c r="DX258" s="111"/>
      <c r="DY258" s="111"/>
      <c r="DZ258" s="111"/>
      <c r="EA258" s="111"/>
      <c r="EB258" s="111"/>
      <c r="EC258" s="111"/>
      <c r="ED258" s="111"/>
      <c r="EE258" s="111"/>
      <c r="EF258" s="111"/>
      <c r="EG258" s="111"/>
    </row>
    <row r="259" spans="1:137" s="115" customFormat="1" ht="13.5" customHeight="1" hidden="1" thickBot="1">
      <c r="A259" s="678" t="s">
        <v>24</v>
      </c>
      <c r="B259" s="656"/>
      <c r="C259" s="604"/>
      <c r="D259" s="118"/>
      <c r="E259" s="64"/>
      <c r="F259" s="64"/>
      <c r="G259" s="64"/>
      <c r="H259" s="543"/>
      <c r="I259" s="467">
        <v>0</v>
      </c>
      <c r="J259" s="65">
        <v>0</v>
      </c>
      <c r="K259" s="191">
        <v>0</v>
      </c>
      <c r="L259" s="65">
        <v>0</v>
      </c>
      <c r="M259" s="574">
        <v>0</v>
      </c>
      <c r="N259" s="307">
        <v>0</v>
      </c>
      <c r="O259" s="66">
        <v>0</v>
      </c>
      <c r="P259" s="307">
        <v>0</v>
      </c>
      <c r="Q259" s="510">
        <v>0</v>
      </c>
      <c r="R259" s="467">
        <v>0</v>
      </c>
      <c r="S259" s="66">
        <v>0</v>
      </c>
      <c r="T259"/>
      <c r="U259" s="111"/>
      <c r="V259" s="111"/>
      <c r="W259" s="111"/>
      <c r="X259" s="111"/>
      <c r="Y259" s="111"/>
      <c r="Z259" s="111"/>
      <c r="AA259" s="111"/>
      <c r="AB259" s="111"/>
      <c r="AC259" s="111"/>
      <c r="AD259" s="111"/>
      <c r="AE259" s="111"/>
      <c r="AF259" s="111"/>
      <c r="AG259" s="111"/>
      <c r="AH259" s="111"/>
      <c r="AI259" s="111"/>
      <c r="AJ259" s="111"/>
      <c r="AK259" s="111"/>
      <c r="AL259" s="111"/>
      <c r="AM259" s="111"/>
      <c r="AN259" s="111"/>
      <c r="AO259" s="111"/>
      <c r="AP259" s="112"/>
      <c r="AQ259" s="112"/>
      <c r="AR259" s="112"/>
      <c r="AS259" s="112"/>
      <c r="AT259" s="112"/>
      <c r="AU259" s="112"/>
      <c r="AV259" s="112"/>
      <c r="AW259" s="112"/>
      <c r="AX259" s="112"/>
      <c r="AY259" s="112"/>
      <c r="AZ259" s="112"/>
      <c r="BA259" s="112"/>
      <c r="BB259" s="112"/>
      <c r="BC259" s="112"/>
      <c r="BD259" s="112"/>
      <c r="BE259" s="112"/>
      <c r="BF259" s="112"/>
      <c r="BG259" s="112"/>
      <c r="BH259" s="112"/>
      <c r="BI259" s="112"/>
      <c r="BJ259" s="112"/>
      <c r="BK259" s="112"/>
      <c r="BL259" s="112"/>
      <c r="BM259" s="112"/>
      <c r="BN259" s="112"/>
      <c r="BO259" s="112"/>
      <c r="BP259" s="112"/>
      <c r="BQ259" s="112"/>
      <c r="BR259" s="112"/>
      <c r="BS259" s="112"/>
      <c r="BT259" s="112"/>
      <c r="BU259" s="112"/>
      <c r="BV259" s="112"/>
      <c r="BW259" s="112"/>
      <c r="BX259" s="112"/>
      <c r="BY259" s="112"/>
      <c r="BZ259" s="112"/>
      <c r="CA259" s="112"/>
      <c r="CB259" s="112"/>
      <c r="CC259" s="112"/>
      <c r="CD259" s="112"/>
      <c r="CE259" s="112"/>
      <c r="CF259" s="112"/>
      <c r="CG259" s="112"/>
      <c r="CH259" s="112"/>
      <c r="CI259" s="112"/>
      <c r="CJ259" s="112"/>
      <c r="CK259" s="112"/>
      <c r="CL259" s="112"/>
      <c r="CM259" s="112"/>
      <c r="CN259" s="112"/>
      <c r="CO259" s="112"/>
      <c r="CP259" s="112"/>
      <c r="CQ259" s="112"/>
      <c r="CR259" s="112"/>
      <c r="CS259" s="112"/>
      <c r="CT259" s="112"/>
      <c r="CU259" s="112"/>
      <c r="CV259" s="112"/>
      <c r="CW259" s="112"/>
      <c r="CX259" s="112"/>
      <c r="CY259" s="112"/>
      <c r="CZ259" s="112"/>
      <c r="DA259" s="112"/>
      <c r="DB259" s="112"/>
      <c r="DC259" s="112"/>
      <c r="DD259" s="112"/>
      <c r="DE259" s="112"/>
      <c r="DF259" s="112"/>
      <c r="DG259" s="112"/>
      <c r="DH259" s="112"/>
      <c r="DI259" s="112"/>
      <c r="DJ259" s="112"/>
      <c r="DK259" s="112"/>
      <c r="DL259" s="112"/>
      <c r="DM259" s="117"/>
      <c r="DN259" s="117"/>
      <c r="DO259" s="117"/>
      <c r="DP259" s="117"/>
      <c r="DQ259" s="112"/>
      <c r="DR259" s="112"/>
      <c r="DS259" s="111"/>
      <c r="DT259" s="111"/>
      <c r="DU259" s="111"/>
      <c r="DV259" s="111"/>
      <c r="DW259" s="111"/>
      <c r="DX259" s="111"/>
      <c r="DY259" s="111"/>
      <c r="DZ259" s="111"/>
      <c r="EA259" s="111"/>
      <c r="EB259" s="111"/>
      <c r="EC259" s="111"/>
      <c r="ED259" s="111"/>
      <c r="EE259" s="111"/>
      <c r="EF259" s="111"/>
      <c r="EG259" s="111"/>
    </row>
    <row r="260" spans="1:137" s="115" customFormat="1" ht="13.5" customHeight="1" hidden="1" thickBot="1">
      <c r="A260" s="678" t="s">
        <v>24</v>
      </c>
      <c r="B260" s="656"/>
      <c r="C260" s="604"/>
      <c r="D260" s="118"/>
      <c r="E260" s="64"/>
      <c r="F260" s="64"/>
      <c r="G260" s="64"/>
      <c r="H260" s="543"/>
      <c r="I260" s="467">
        <v>0</v>
      </c>
      <c r="J260" s="65">
        <v>0</v>
      </c>
      <c r="K260" s="191">
        <v>0</v>
      </c>
      <c r="L260" s="65">
        <v>0</v>
      </c>
      <c r="M260" s="574">
        <v>0</v>
      </c>
      <c r="N260" s="307">
        <v>0</v>
      </c>
      <c r="O260" s="66">
        <v>0</v>
      </c>
      <c r="P260" s="307">
        <v>0</v>
      </c>
      <c r="Q260" s="510">
        <v>0</v>
      </c>
      <c r="R260" s="467">
        <v>0</v>
      </c>
      <c r="S260" s="66">
        <v>0</v>
      </c>
      <c r="T260"/>
      <c r="U260" s="111"/>
      <c r="V260" s="111"/>
      <c r="W260" s="111"/>
      <c r="X260" s="111"/>
      <c r="Y260" s="111"/>
      <c r="Z260" s="111"/>
      <c r="AA260" s="111"/>
      <c r="AB260" s="111"/>
      <c r="AC260" s="111"/>
      <c r="AD260" s="111"/>
      <c r="AE260" s="111"/>
      <c r="AF260" s="111"/>
      <c r="AG260" s="111"/>
      <c r="AH260" s="111"/>
      <c r="AI260" s="111"/>
      <c r="AJ260" s="111"/>
      <c r="AK260" s="111"/>
      <c r="AL260" s="111"/>
      <c r="AM260" s="111"/>
      <c r="AN260" s="111"/>
      <c r="AO260" s="111"/>
      <c r="AP260" s="112"/>
      <c r="AQ260" s="112"/>
      <c r="AR260" s="112"/>
      <c r="AS260" s="112"/>
      <c r="AT260" s="112"/>
      <c r="AU260" s="112"/>
      <c r="AV260" s="112"/>
      <c r="AW260" s="112"/>
      <c r="AX260" s="112"/>
      <c r="AY260" s="112"/>
      <c r="AZ260" s="112"/>
      <c r="BA260" s="112"/>
      <c r="BB260" s="112"/>
      <c r="BC260" s="112"/>
      <c r="BD260" s="112"/>
      <c r="BE260" s="112"/>
      <c r="BF260" s="112"/>
      <c r="BG260" s="112"/>
      <c r="BH260" s="112"/>
      <c r="BI260" s="112"/>
      <c r="BJ260" s="112"/>
      <c r="BK260" s="112"/>
      <c r="BL260" s="112"/>
      <c r="BM260" s="112"/>
      <c r="BN260" s="112"/>
      <c r="BO260" s="112"/>
      <c r="BP260" s="112"/>
      <c r="BQ260" s="112"/>
      <c r="BR260" s="112"/>
      <c r="BS260" s="112"/>
      <c r="BT260" s="112"/>
      <c r="BU260" s="112"/>
      <c r="BV260" s="112"/>
      <c r="BW260" s="112"/>
      <c r="BX260" s="112"/>
      <c r="BY260" s="112"/>
      <c r="BZ260" s="112"/>
      <c r="CA260" s="112"/>
      <c r="CB260" s="112"/>
      <c r="CC260" s="112"/>
      <c r="CD260" s="112"/>
      <c r="CE260" s="112"/>
      <c r="CF260" s="112"/>
      <c r="CG260" s="112"/>
      <c r="CH260" s="112"/>
      <c r="CI260" s="112"/>
      <c r="CJ260" s="112"/>
      <c r="CK260" s="112"/>
      <c r="CL260" s="112"/>
      <c r="CM260" s="112"/>
      <c r="CN260" s="112"/>
      <c r="CO260" s="112"/>
      <c r="CP260" s="112"/>
      <c r="CQ260" s="112"/>
      <c r="CR260" s="112"/>
      <c r="CS260" s="112"/>
      <c r="CT260" s="112"/>
      <c r="CU260" s="112"/>
      <c r="CV260" s="112"/>
      <c r="CW260" s="112"/>
      <c r="CX260" s="112"/>
      <c r="CY260" s="112"/>
      <c r="CZ260" s="112"/>
      <c r="DA260" s="112"/>
      <c r="DB260" s="112"/>
      <c r="DC260" s="112"/>
      <c r="DD260" s="112"/>
      <c r="DE260" s="112"/>
      <c r="DF260" s="112"/>
      <c r="DG260" s="112"/>
      <c r="DH260" s="112"/>
      <c r="DI260" s="112"/>
      <c r="DJ260" s="112"/>
      <c r="DK260" s="112"/>
      <c r="DL260" s="112"/>
      <c r="DM260" s="117"/>
      <c r="DN260" s="117"/>
      <c r="DO260" s="117"/>
      <c r="DP260" s="117"/>
      <c r="DQ260" s="112"/>
      <c r="DR260" s="112"/>
      <c r="DS260" s="111"/>
      <c r="DT260" s="111"/>
      <c r="DU260" s="111"/>
      <c r="DV260" s="111"/>
      <c r="DW260" s="111"/>
      <c r="DX260" s="111"/>
      <c r="DY260" s="111"/>
      <c r="DZ260" s="111"/>
      <c r="EA260" s="111"/>
      <c r="EB260" s="111"/>
      <c r="EC260" s="111"/>
      <c r="ED260" s="111"/>
      <c r="EE260" s="111"/>
      <c r="EF260" s="111"/>
      <c r="EG260" s="111"/>
    </row>
    <row r="261" spans="1:137" s="115" customFormat="1" ht="13.5" customHeight="1" hidden="1" thickBot="1">
      <c r="A261" s="678" t="s">
        <v>24</v>
      </c>
      <c r="B261" s="656"/>
      <c r="C261" s="604"/>
      <c r="D261" s="118"/>
      <c r="E261" s="64"/>
      <c r="F261" s="64"/>
      <c r="G261" s="64"/>
      <c r="H261" s="543"/>
      <c r="I261" s="467">
        <v>0</v>
      </c>
      <c r="J261" s="65">
        <v>0</v>
      </c>
      <c r="K261" s="191">
        <v>0</v>
      </c>
      <c r="L261" s="65">
        <v>0</v>
      </c>
      <c r="M261" s="574">
        <v>0</v>
      </c>
      <c r="N261" s="307">
        <v>0</v>
      </c>
      <c r="O261" s="66">
        <v>0</v>
      </c>
      <c r="P261" s="307">
        <v>0</v>
      </c>
      <c r="Q261" s="510">
        <v>0</v>
      </c>
      <c r="R261" s="467">
        <v>0</v>
      </c>
      <c r="S261" s="66">
        <v>0</v>
      </c>
      <c r="T261"/>
      <c r="U261" s="111"/>
      <c r="V261" s="111"/>
      <c r="W261" s="111"/>
      <c r="X261" s="111"/>
      <c r="Y261" s="111"/>
      <c r="Z261" s="111"/>
      <c r="AA261" s="111"/>
      <c r="AB261" s="111"/>
      <c r="AC261" s="111"/>
      <c r="AD261" s="111"/>
      <c r="AE261" s="111"/>
      <c r="AF261" s="111"/>
      <c r="AG261" s="111"/>
      <c r="AH261" s="111"/>
      <c r="AI261" s="111"/>
      <c r="AJ261" s="111"/>
      <c r="AK261" s="111"/>
      <c r="AL261" s="111"/>
      <c r="AM261" s="111"/>
      <c r="AN261" s="111"/>
      <c r="AO261" s="111"/>
      <c r="AP261" s="112"/>
      <c r="AQ261" s="112"/>
      <c r="AR261" s="112"/>
      <c r="AS261" s="112"/>
      <c r="AT261" s="112"/>
      <c r="AU261" s="112"/>
      <c r="AV261" s="112"/>
      <c r="AW261" s="112"/>
      <c r="AX261" s="112"/>
      <c r="AY261" s="112"/>
      <c r="AZ261" s="112"/>
      <c r="BA261" s="112"/>
      <c r="BB261" s="112"/>
      <c r="BC261" s="112"/>
      <c r="BD261" s="112"/>
      <c r="BE261" s="112"/>
      <c r="BF261" s="112"/>
      <c r="BG261" s="112"/>
      <c r="BH261" s="112"/>
      <c r="BI261" s="112"/>
      <c r="BJ261" s="112"/>
      <c r="BK261" s="112"/>
      <c r="BL261" s="112"/>
      <c r="BM261" s="112"/>
      <c r="BN261" s="112"/>
      <c r="BO261" s="112"/>
      <c r="BP261" s="112"/>
      <c r="BQ261" s="112"/>
      <c r="BR261" s="112"/>
      <c r="BS261" s="112"/>
      <c r="BT261" s="112"/>
      <c r="BU261" s="112"/>
      <c r="BV261" s="112"/>
      <c r="BW261" s="112"/>
      <c r="BX261" s="112"/>
      <c r="BY261" s="112"/>
      <c r="BZ261" s="112"/>
      <c r="CA261" s="112"/>
      <c r="CB261" s="112"/>
      <c r="CC261" s="112"/>
      <c r="CD261" s="112"/>
      <c r="CE261" s="112"/>
      <c r="CF261" s="112"/>
      <c r="CG261" s="112"/>
      <c r="CH261" s="112"/>
      <c r="CI261" s="112"/>
      <c r="CJ261" s="112"/>
      <c r="CK261" s="112"/>
      <c r="CL261" s="112"/>
      <c r="CM261" s="112"/>
      <c r="CN261" s="112"/>
      <c r="CO261" s="112"/>
      <c r="CP261" s="112"/>
      <c r="CQ261" s="112"/>
      <c r="CR261" s="112"/>
      <c r="CS261" s="112"/>
      <c r="CT261" s="112"/>
      <c r="CU261" s="112"/>
      <c r="CV261" s="112"/>
      <c r="CW261" s="112"/>
      <c r="CX261" s="112"/>
      <c r="CY261" s="112"/>
      <c r="CZ261" s="112"/>
      <c r="DA261" s="112"/>
      <c r="DB261" s="112"/>
      <c r="DC261" s="112"/>
      <c r="DD261" s="112"/>
      <c r="DE261" s="112"/>
      <c r="DF261" s="112"/>
      <c r="DG261" s="112"/>
      <c r="DH261" s="112"/>
      <c r="DI261" s="112"/>
      <c r="DJ261" s="112"/>
      <c r="DK261" s="112"/>
      <c r="DL261" s="112"/>
      <c r="DM261" s="117"/>
      <c r="DN261" s="117"/>
      <c r="DO261" s="117"/>
      <c r="DP261" s="117"/>
      <c r="DQ261" s="112"/>
      <c r="DR261" s="112"/>
      <c r="DS261" s="111"/>
      <c r="DT261" s="111"/>
      <c r="DU261" s="111"/>
      <c r="DV261" s="111"/>
      <c r="DW261" s="111"/>
      <c r="DX261" s="111"/>
      <c r="DY261" s="111"/>
      <c r="DZ261" s="111"/>
      <c r="EA261" s="111"/>
      <c r="EB261" s="111"/>
      <c r="EC261" s="111"/>
      <c r="ED261" s="111"/>
      <c r="EE261" s="111"/>
      <c r="EF261" s="111"/>
      <c r="EG261" s="111"/>
    </row>
    <row r="262" spans="1:137" s="115" customFormat="1" ht="13.5" customHeight="1" hidden="1" thickBot="1">
      <c r="A262" s="678" t="s">
        <v>24</v>
      </c>
      <c r="B262" s="656"/>
      <c r="C262" s="604"/>
      <c r="D262" s="118"/>
      <c r="E262" s="64"/>
      <c r="F262" s="64"/>
      <c r="G262" s="64"/>
      <c r="H262" s="543"/>
      <c r="I262" s="467">
        <v>0</v>
      </c>
      <c r="J262" s="65">
        <v>0</v>
      </c>
      <c r="K262" s="191">
        <v>0</v>
      </c>
      <c r="L262" s="65">
        <v>0</v>
      </c>
      <c r="M262" s="574">
        <v>0</v>
      </c>
      <c r="N262" s="307">
        <v>0</v>
      </c>
      <c r="O262" s="66">
        <v>0</v>
      </c>
      <c r="P262" s="307">
        <v>0</v>
      </c>
      <c r="Q262" s="510">
        <v>0</v>
      </c>
      <c r="R262" s="467">
        <v>0</v>
      </c>
      <c r="S262" s="66">
        <v>0</v>
      </c>
      <c r="T262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  <c r="AI262" s="111"/>
      <c r="AJ262" s="111"/>
      <c r="AK262" s="111"/>
      <c r="AL262" s="111"/>
      <c r="AM262" s="111"/>
      <c r="AN262" s="111"/>
      <c r="AO262" s="111"/>
      <c r="AP262" s="112"/>
      <c r="AQ262" s="112"/>
      <c r="AR262" s="112"/>
      <c r="AS262" s="112"/>
      <c r="AT262" s="112"/>
      <c r="AU262" s="112"/>
      <c r="AV262" s="112"/>
      <c r="AW262" s="112"/>
      <c r="AX262" s="112"/>
      <c r="AY262" s="112"/>
      <c r="AZ262" s="112"/>
      <c r="BA262" s="112"/>
      <c r="BB262" s="112"/>
      <c r="BC262" s="112"/>
      <c r="BD262" s="112"/>
      <c r="BE262" s="112"/>
      <c r="BF262" s="112"/>
      <c r="BG262" s="112"/>
      <c r="BH262" s="112"/>
      <c r="BI262" s="112"/>
      <c r="BJ262" s="112"/>
      <c r="BK262" s="112"/>
      <c r="BL262" s="112"/>
      <c r="BM262" s="112"/>
      <c r="BN262" s="112"/>
      <c r="BO262" s="112"/>
      <c r="BP262" s="112"/>
      <c r="BQ262" s="112"/>
      <c r="BR262" s="112"/>
      <c r="BS262" s="112"/>
      <c r="BT262" s="112"/>
      <c r="BU262" s="112"/>
      <c r="BV262" s="112"/>
      <c r="BW262" s="112"/>
      <c r="BX262" s="112"/>
      <c r="BY262" s="112"/>
      <c r="BZ262" s="112"/>
      <c r="CA262" s="112"/>
      <c r="CB262" s="112"/>
      <c r="CC262" s="112"/>
      <c r="CD262" s="112"/>
      <c r="CE262" s="112"/>
      <c r="CF262" s="112"/>
      <c r="CG262" s="112"/>
      <c r="CH262" s="112"/>
      <c r="CI262" s="112"/>
      <c r="CJ262" s="112"/>
      <c r="CK262" s="112"/>
      <c r="CL262" s="112"/>
      <c r="CM262" s="112"/>
      <c r="CN262" s="112"/>
      <c r="CO262" s="112"/>
      <c r="CP262" s="112"/>
      <c r="CQ262" s="112"/>
      <c r="CR262" s="112"/>
      <c r="CS262" s="112"/>
      <c r="CT262" s="112"/>
      <c r="CU262" s="112"/>
      <c r="CV262" s="112"/>
      <c r="CW262" s="112"/>
      <c r="CX262" s="112"/>
      <c r="CY262" s="112"/>
      <c r="CZ262" s="112"/>
      <c r="DA262" s="112"/>
      <c r="DB262" s="112"/>
      <c r="DC262" s="112"/>
      <c r="DD262" s="112"/>
      <c r="DE262" s="112"/>
      <c r="DF262" s="112"/>
      <c r="DG262" s="112"/>
      <c r="DH262" s="112"/>
      <c r="DI262" s="112"/>
      <c r="DJ262" s="112"/>
      <c r="DK262" s="112"/>
      <c r="DL262" s="112"/>
      <c r="DM262" s="117"/>
      <c r="DN262" s="117"/>
      <c r="DO262" s="117"/>
      <c r="DP262" s="117"/>
      <c r="DQ262" s="112"/>
      <c r="DR262" s="112"/>
      <c r="DS262" s="111"/>
      <c r="DT262" s="111"/>
      <c r="DU262" s="111"/>
      <c r="DV262" s="111"/>
      <c r="DW262" s="111"/>
      <c r="DX262" s="111"/>
      <c r="DY262" s="111"/>
      <c r="DZ262" s="111"/>
      <c r="EA262" s="111"/>
      <c r="EB262" s="111"/>
      <c r="EC262" s="111"/>
      <c r="ED262" s="111"/>
      <c r="EE262" s="111"/>
      <c r="EF262" s="111"/>
      <c r="EG262" s="111"/>
    </row>
    <row r="263" spans="1:137" s="115" customFormat="1" ht="13.5" customHeight="1" hidden="1">
      <c r="A263" s="678" t="s">
        <v>55</v>
      </c>
      <c r="B263" s="677" t="s">
        <v>42</v>
      </c>
      <c r="C263" s="620"/>
      <c r="D263" s="67"/>
      <c r="E263" s="140"/>
      <c r="F263" s="141"/>
      <c r="G263" s="141"/>
      <c r="H263" s="544"/>
      <c r="I263" s="469"/>
      <c r="J263" s="130"/>
      <c r="K263" s="859"/>
      <c r="L263" s="130"/>
      <c r="M263" s="860"/>
      <c r="N263" s="310"/>
      <c r="O263" s="468"/>
      <c r="P263" s="310"/>
      <c r="Q263" s="509"/>
      <c r="R263" s="469"/>
      <c r="S263" s="468"/>
      <c r="T263"/>
      <c r="U263" s="111"/>
      <c r="V263" s="111"/>
      <c r="W263" s="111"/>
      <c r="X263" s="111"/>
      <c r="Y263" s="111"/>
      <c r="Z263" s="111"/>
      <c r="AA263" s="111"/>
      <c r="AB263" s="111"/>
      <c r="AC263" s="111"/>
      <c r="AD263" s="111"/>
      <c r="AE263" s="111"/>
      <c r="AF263" s="111"/>
      <c r="AG263" s="111"/>
      <c r="AH263" s="111"/>
      <c r="AI263" s="111"/>
      <c r="AJ263" s="111"/>
      <c r="AK263" s="111"/>
      <c r="AL263" s="111"/>
      <c r="AM263" s="111"/>
      <c r="AN263" s="111"/>
      <c r="AO263" s="111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4">
        <v>0</v>
      </c>
      <c r="DN263" s="114">
        <v>0</v>
      </c>
      <c r="DO263" s="114">
        <v>0</v>
      </c>
      <c r="DP263" s="114">
        <v>0</v>
      </c>
      <c r="DQ263" s="112"/>
      <c r="DR263" s="112"/>
      <c r="DS263" s="111"/>
      <c r="DT263" s="111"/>
      <c r="DU263" s="111"/>
      <c r="DV263" s="111"/>
      <c r="DW263" s="111"/>
      <c r="DX263" s="111"/>
      <c r="DY263" s="111"/>
      <c r="DZ263" s="111"/>
      <c r="EA263" s="111"/>
      <c r="EB263" s="111"/>
      <c r="EC263" s="111"/>
      <c r="ED263" s="111"/>
      <c r="EE263" s="111"/>
      <c r="EF263" s="111"/>
      <c r="EG263" s="111"/>
    </row>
    <row r="264" spans="1:137" s="115" customFormat="1" ht="13.5" customHeight="1" hidden="1" thickBot="1">
      <c r="A264" s="678" t="s">
        <v>24</v>
      </c>
      <c r="B264" s="656"/>
      <c r="C264" s="604"/>
      <c r="D264" s="118"/>
      <c r="E264" s="119"/>
      <c r="F264" s="119"/>
      <c r="G264" s="119"/>
      <c r="H264" s="531"/>
      <c r="I264" s="467">
        <v>0</v>
      </c>
      <c r="J264" s="120"/>
      <c r="K264" s="191">
        <v>0</v>
      </c>
      <c r="L264" s="65">
        <v>0</v>
      </c>
      <c r="M264" s="574">
        <v>0</v>
      </c>
      <c r="N264" s="307">
        <v>0</v>
      </c>
      <c r="O264" s="452"/>
      <c r="P264" s="431"/>
      <c r="Q264" s="500"/>
      <c r="R264" s="451"/>
      <c r="S264" s="452"/>
      <c r="T264"/>
      <c r="U264" s="111"/>
      <c r="V264" s="111"/>
      <c r="W264" s="111"/>
      <c r="X264" s="111"/>
      <c r="Y264" s="111"/>
      <c r="Z264" s="111"/>
      <c r="AA264" s="111"/>
      <c r="AB264" s="111"/>
      <c r="AC264" s="111"/>
      <c r="AD264" s="111"/>
      <c r="AE264" s="111"/>
      <c r="AF264" s="111"/>
      <c r="AG264" s="111"/>
      <c r="AH264" s="111"/>
      <c r="AI264" s="111"/>
      <c r="AJ264" s="111"/>
      <c r="AK264" s="111"/>
      <c r="AL264" s="111"/>
      <c r="AM264" s="111"/>
      <c r="AN264" s="111"/>
      <c r="AO264" s="111"/>
      <c r="AP264" s="112"/>
      <c r="AQ264" s="112"/>
      <c r="AR264" s="112">
        <v>0</v>
      </c>
      <c r="AS264" s="112">
        <v>0</v>
      </c>
      <c r="AT264" s="112">
        <v>0</v>
      </c>
      <c r="AU264" s="112">
        <v>0</v>
      </c>
      <c r="AV264" s="112">
        <v>0</v>
      </c>
      <c r="AW264" s="112">
        <v>0</v>
      </c>
      <c r="AX264" s="112">
        <v>0</v>
      </c>
      <c r="AY264" s="112">
        <v>0</v>
      </c>
      <c r="AZ264" s="112">
        <v>0</v>
      </c>
      <c r="BA264" s="112">
        <v>0</v>
      </c>
      <c r="BB264" s="112">
        <v>0</v>
      </c>
      <c r="BC264" s="112">
        <v>0</v>
      </c>
      <c r="BD264" s="112">
        <v>0</v>
      </c>
      <c r="BE264" s="112">
        <v>0</v>
      </c>
      <c r="BF264" s="112">
        <v>0</v>
      </c>
      <c r="BG264" s="112">
        <v>0</v>
      </c>
      <c r="BH264" s="112">
        <v>0</v>
      </c>
      <c r="BI264" s="112">
        <v>0</v>
      </c>
      <c r="BJ264" s="112">
        <v>0</v>
      </c>
      <c r="BK264" s="112">
        <v>0</v>
      </c>
      <c r="BL264" s="112">
        <v>0</v>
      </c>
      <c r="BM264" s="112">
        <v>0</v>
      </c>
      <c r="BN264" s="112">
        <v>0</v>
      </c>
      <c r="BO264" s="112">
        <v>0</v>
      </c>
      <c r="BP264" s="112">
        <v>0</v>
      </c>
      <c r="BQ264" s="112">
        <v>0</v>
      </c>
      <c r="BR264" s="112">
        <v>0</v>
      </c>
      <c r="BS264" s="112">
        <v>0</v>
      </c>
      <c r="BT264" s="112">
        <v>0</v>
      </c>
      <c r="BU264" s="112">
        <v>0</v>
      </c>
      <c r="BV264" s="112">
        <v>0</v>
      </c>
      <c r="BW264" s="112">
        <v>0</v>
      </c>
      <c r="BX264" s="112">
        <v>0</v>
      </c>
      <c r="BY264" s="112">
        <v>0</v>
      </c>
      <c r="BZ264" s="112">
        <v>0</v>
      </c>
      <c r="CA264" s="112">
        <v>0</v>
      </c>
      <c r="CB264" s="112">
        <v>0</v>
      </c>
      <c r="CC264" s="112">
        <v>0</v>
      </c>
      <c r="CD264" s="112">
        <v>0</v>
      </c>
      <c r="CE264" s="112">
        <v>0</v>
      </c>
      <c r="CF264" s="112">
        <v>1</v>
      </c>
      <c r="CG264" s="112"/>
      <c r="CH264" s="112"/>
      <c r="CI264" s="112"/>
      <c r="CJ264" s="112">
        <v>0</v>
      </c>
      <c r="CK264" s="112">
        <v>0</v>
      </c>
      <c r="CL264" s="112">
        <v>0</v>
      </c>
      <c r="CM264" s="112">
        <v>0</v>
      </c>
      <c r="CN264" s="112">
        <v>0</v>
      </c>
      <c r="CO264" s="112">
        <v>0</v>
      </c>
      <c r="CP264" s="112">
        <v>0</v>
      </c>
      <c r="CQ264" s="112">
        <v>0</v>
      </c>
      <c r="CR264" s="112">
        <v>0</v>
      </c>
      <c r="CS264" s="112">
        <v>0</v>
      </c>
      <c r="CT264" s="112"/>
      <c r="CU264" s="112"/>
      <c r="CV264" s="112"/>
      <c r="CW264" s="112"/>
      <c r="CX264" s="112"/>
      <c r="CY264" s="112"/>
      <c r="CZ264" s="112"/>
      <c r="DA264" s="112"/>
      <c r="DB264" s="112"/>
      <c r="DC264" s="112"/>
      <c r="DD264" s="112"/>
      <c r="DE264" s="112"/>
      <c r="DF264" s="112"/>
      <c r="DG264" s="112"/>
      <c r="DH264" s="112"/>
      <c r="DI264" s="112"/>
      <c r="DJ264" s="112"/>
      <c r="DK264" s="112"/>
      <c r="DL264" s="112"/>
      <c r="DM264" s="117"/>
      <c r="DN264" s="117"/>
      <c r="DO264" s="117"/>
      <c r="DP264" s="117"/>
      <c r="DQ264" s="112"/>
      <c r="DR264" s="112"/>
      <c r="DS264" s="111"/>
      <c r="DT264" s="111"/>
      <c r="DU264" s="111"/>
      <c r="DV264" s="111"/>
      <c r="DW264" s="111"/>
      <c r="DX264" s="111"/>
      <c r="DY264" s="111"/>
      <c r="DZ264" s="111"/>
      <c r="EA264" s="111"/>
      <c r="EB264" s="111"/>
      <c r="EC264" s="111"/>
      <c r="ED264" s="111"/>
      <c r="EE264" s="111"/>
      <c r="EF264" s="111"/>
      <c r="EG264" s="111"/>
    </row>
    <row r="265" spans="1:137" s="115" customFormat="1" ht="13.5" customHeight="1" hidden="1" thickBot="1">
      <c r="A265" s="678" t="s">
        <v>24</v>
      </c>
      <c r="B265" s="656"/>
      <c r="C265" s="604"/>
      <c r="D265" s="118"/>
      <c r="E265" s="64"/>
      <c r="F265" s="64"/>
      <c r="G265" s="64"/>
      <c r="H265" s="543"/>
      <c r="I265" s="467">
        <v>0</v>
      </c>
      <c r="J265" s="65">
        <v>0</v>
      </c>
      <c r="K265" s="191">
        <v>0</v>
      </c>
      <c r="L265" s="65">
        <v>0</v>
      </c>
      <c r="M265" s="574">
        <v>0</v>
      </c>
      <c r="N265" s="307">
        <v>0</v>
      </c>
      <c r="O265" s="66">
        <v>0</v>
      </c>
      <c r="P265" s="307">
        <v>0</v>
      </c>
      <c r="Q265" s="510">
        <v>0</v>
      </c>
      <c r="R265" s="467">
        <v>0</v>
      </c>
      <c r="S265" s="66">
        <v>0</v>
      </c>
      <c r="T265"/>
      <c r="U265" s="111"/>
      <c r="V265" s="111"/>
      <c r="W265" s="111"/>
      <c r="X265" s="111"/>
      <c r="Y265" s="111"/>
      <c r="Z265" s="111"/>
      <c r="AA265" s="111"/>
      <c r="AB265" s="111"/>
      <c r="AC265" s="111"/>
      <c r="AD265" s="111"/>
      <c r="AE265" s="111"/>
      <c r="AF265" s="111"/>
      <c r="AG265" s="111"/>
      <c r="AH265" s="111"/>
      <c r="AI265" s="111"/>
      <c r="AJ265" s="111"/>
      <c r="AK265" s="111"/>
      <c r="AL265" s="111"/>
      <c r="AM265" s="111"/>
      <c r="AN265" s="111"/>
      <c r="AO265" s="111"/>
      <c r="AP265" s="112"/>
      <c r="AQ265" s="112"/>
      <c r="AR265" s="112"/>
      <c r="AS265" s="112"/>
      <c r="AT265" s="112"/>
      <c r="AU265" s="112"/>
      <c r="AV265" s="112"/>
      <c r="AW265" s="112"/>
      <c r="AX265" s="112"/>
      <c r="AY265" s="112"/>
      <c r="AZ265" s="112"/>
      <c r="BA265" s="112"/>
      <c r="BB265" s="112"/>
      <c r="BC265" s="112"/>
      <c r="BD265" s="112"/>
      <c r="BE265" s="112"/>
      <c r="BF265" s="112"/>
      <c r="BG265" s="112"/>
      <c r="BH265" s="112"/>
      <c r="BI265" s="112"/>
      <c r="BJ265" s="112"/>
      <c r="BK265" s="112"/>
      <c r="BL265" s="112"/>
      <c r="BM265" s="112"/>
      <c r="BN265" s="112"/>
      <c r="BO265" s="112"/>
      <c r="BP265" s="112"/>
      <c r="BQ265" s="112"/>
      <c r="BR265" s="112"/>
      <c r="BS265" s="112"/>
      <c r="BT265" s="112"/>
      <c r="BU265" s="112"/>
      <c r="BV265" s="112"/>
      <c r="BW265" s="112"/>
      <c r="BX265" s="112"/>
      <c r="BY265" s="112"/>
      <c r="BZ265" s="112"/>
      <c r="CA265" s="112"/>
      <c r="CB265" s="112"/>
      <c r="CC265" s="112"/>
      <c r="CD265" s="112"/>
      <c r="CE265" s="112"/>
      <c r="CF265" s="112"/>
      <c r="CG265" s="112"/>
      <c r="CH265" s="112"/>
      <c r="CI265" s="112"/>
      <c r="CJ265" s="112"/>
      <c r="CK265" s="112"/>
      <c r="CL265" s="112"/>
      <c r="CM265" s="112"/>
      <c r="CN265" s="112"/>
      <c r="CO265" s="112"/>
      <c r="CP265" s="112"/>
      <c r="CQ265" s="112"/>
      <c r="CR265" s="112"/>
      <c r="CS265" s="112"/>
      <c r="CT265" s="112"/>
      <c r="CU265" s="112"/>
      <c r="CV265" s="112"/>
      <c r="CW265" s="112"/>
      <c r="CX265" s="112"/>
      <c r="CY265" s="112"/>
      <c r="CZ265" s="112"/>
      <c r="DA265" s="112"/>
      <c r="DB265" s="112"/>
      <c r="DC265" s="112"/>
      <c r="DD265" s="112"/>
      <c r="DE265" s="112"/>
      <c r="DF265" s="112"/>
      <c r="DG265" s="112"/>
      <c r="DH265" s="112"/>
      <c r="DI265" s="112"/>
      <c r="DJ265" s="112"/>
      <c r="DK265" s="112"/>
      <c r="DL265" s="112"/>
      <c r="DM265" s="117"/>
      <c r="DN265" s="117"/>
      <c r="DO265" s="117"/>
      <c r="DP265" s="117"/>
      <c r="DQ265" s="112"/>
      <c r="DR265" s="112"/>
      <c r="DS265" s="111"/>
      <c r="DT265" s="111"/>
      <c r="DU265" s="111"/>
      <c r="DV265" s="111"/>
      <c r="DW265" s="111"/>
      <c r="DX265" s="111"/>
      <c r="DY265" s="111"/>
      <c r="DZ265" s="111"/>
      <c r="EA265" s="111"/>
      <c r="EB265" s="111"/>
      <c r="EC265" s="111"/>
      <c r="ED265" s="111"/>
      <c r="EE265" s="111"/>
      <c r="EF265" s="111"/>
      <c r="EG265" s="111"/>
    </row>
    <row r="266" spans="1:137" s="115" customFormat="1" ht="13.5" customHeight="1" hidden="1" thickBot="1">
      <c r="A266" s="678" t="s">
        <v>24</v>
      </c>
      <c r="B266" s="656"/>
      <c r="C266" s="604"/>
      <c r="D266" s="118"/>
      <c r="E266" s="64"/>
      <c r="F266" s="64"/>
      <c r="G266" s="64"/>
      <c r="H266" s="543"/>
      <c r="I266" s="467">
        <v>0</v>
      </c>
      <c r="J266" s="65">
        <v>0</v>
      </c>
      <c r="K266" s="191">
        <v>0</v>
      </c>
      <c r="L266" s="65">
        <v>0</v>
      </c>
      <c r="M266" s="574">
        <v>0</v>
      </c>
      <c r="N266" s="307">
        <v>0</v>
      </c>
      <c r="O266" s="66">
        <v>0</v>
      </c>
      <c r="P266" s="307">
        <v>0</v>
      </c>
      <c r="Q266" s="510">
        <v>0</v>
      </c>
      <c r="R266" s="467">
        <v>0</v>
      </c>
      <c r="S266" s="66">
        <v>0</v>
      </c>
      <c r="T266"/>
      <c r="U266" s="111"/>
      <c r="V266" s="111"/>
      <c r="W266" s="111"/>
      <c r="X266" s="111"/>
      <c r="Y266" s="111"/>
      <c r="Z266" s="111"/>
      <c r="AA266" s="111"/>
      <c r="AB266" s="111"/>
      <c r="AC266" s="111"/>
      <c r="AD266" s="111"/>
      <c r="AE266" s="111"/>
      <c r="AF266" s="111"/>
      <c r="AG266" s="111"/>
      <c r="AH266" s="111"/>
      <c r="AI266" s="111"/>
      <c r="AJ266" s="111"/>
      <c r="AK266" s="111"/>
      <c r="AL266" s="111"/>
      <c r="AM266" s="111"/>
      <c r="AN266" s="111"/>
      <c r="AO266" s="111"/>
      <c r="AP266" s="112"/>
      <c r="AQ266" s="112"/>
      <c r="AR266" s="112"/>
      <c r="AS266" s="112"/>
      <c r="AT266" s="112"/>
      <c r="AU266" s="112"/>
      <c r="AV266" s="112"/>
      <c r="AW266" s="112"/>
      <c r="AX266" s="112"/>
      <c r="AY266" s="112"/>
      <c r="AZ266" s="112"/>
      <c r="BA266" s="112"/>
      <c r="BB266" s="112"/>
      <c r="BC266" s="112"/>
      <c r="BD266" s="112"/>
      <c r="BE266" s="112"/>
      <c r="BF266" s="112"/>
      <c r="BG266" s="112"/>
      <c r="BH266" s="112"/>
      <c r="BI266" s="112"/>
      <c r="BJ266" s="112"/>
      <c r="BK266" s="112"/>
      <c r="BL266" s="112"/>
      <c r="BM266" s="112"/>
      <c r="BN266" s="112"/>
      <c r="BO266" s="112"/>
      <c r="BP266" s="112"/>
      <c r="BQ266" s="112"/>
      <c r="BR266" s="112"/>
      <c r="BS266" s="112"/>
      <c r="BT266" s="112"/>
      <c r="BU266" s="112"/>
      <c r="BV266" s="112"/>
      <c r="BW266" s="112"/>
      <c r="BX266" s="112"/>
      <c r="BY266" s="112"/>
      <c r="BZ266" s="112"/>
      <c r="CA266" s="112"/>
      <c r="CB266" s="112"/>
      <c r="CC266" s="112"/>
      <c r="CD266" s="112"/>
      <c r="CE266" s="112"/>
      <c r="CF266" s="112"/>
      <c r="CG266" s="112"/>
      <c r="CH266" s="112"/>
      <c r="CI266" s="112"/>
      <c r="CJ266" s="112"/>
      <c r="CK266" s="112"/>
      <c r="CL266" s="112"/>
      <c r="CM266" s="112"/>
      <c r="CN266" s="112"/>
      <c r="CO266" s="112"/>
      <c r="CP266" s="112"/>
      <c r="CQ266" s="112"/>
      <c r="CR266" s="112"/>
      <c r="CS266" s="112"/>
      <c r="CT266" s="112"/>
      <c r="CU266" s="112"/>
      <c r="CV266" s="112"/>
      <c r="CW266" s="112"/>
      <c r="CX266" s="112"/>
      <c r="CY266" s="112"/>
      <c r="CZ266" s="112"/>
      <c r="DA266" s="112"/>
      <c r="DB266" s="112"/>
      <c r="DC266" s="112"/>
      <c r="DD266" s="112"/>
      <c r="DE266" s="112"/>
      <c r="DF266" s="112"/>
      <c r="DG266" s="112"/>
      <c r="DH266" s="112"/>
      <c r="DI266" s="112"/>
      <c r="DJ266" s="112"/>
      <c r="DK266" s="112"/>
      <c r="DL266" s="112"/>
      <c r="DM266" s="117"/>
      <c r="DN266" s="117"/>
      <c r="DO266" s="117"/>
      <c r="DP266" s="117"/>
      <c r="DQ266" s="112"/>
      <c r="DR266" s="112"/>
      <c r="DS266" s="111"/>
      <c r="DT266" s="111"/>
      <c r="DU266" s="111"/>
      <c r="DV266" s="111"/>
      <c r="DW266" s="111"/>
      <c r="DX266" s="111"/>
      <c r="DY266" s="111"/>
      <c r="DZ266" s="111"/>
      <c r="EA266" s="111"/>
      <c r="EB266" s="111"/>
      <c r="EC266" s="111"/>
      <c r="ED266" s="111"/>
      <c r="EE266" s="111"/>
      <c r="EF266" s="111"/>
      <c r="EG266" s="111"/>
    </row>
    <row r="267" spans="1:137" s="115" customFormat="1" ht="13.5" customHeight="1" hidden="1" thickBot="1">
      <c r="A267" s="678" t="s">
        <v>24</v>
      </c>
      <c r="B267" s="656"/>
      <c r="C267" s="604"/>
      <c r="D267" s="118"/>
      <c r="E267" s="64"/>
      <c r="F267" s="64"/>
      <c r="G267" s="64"/>
      <c r="H267" s="543"/>
      <c r="I267" s="467">
        <v>0</v>
      </c>
      <c r="J267" s="65">
        <v>0</v>
      </c>
      <c r="K267" s="191">
        <v>0</v>
      </c>
      <c r="L267" s="65">
        <v>0</v>
      </c>
      <c r="M267" s="574">
        <v>0</v>
      </c>
      <c r="N267" s="307">
        <v>0</v>
      </c>
      <c r="O267" s="66">
        <v>0</v>
      </c>
      <c r="P267" s="307">
        <v>0</v>
      </c>
      <c r="Q267" s="510">
        <v>0</v>
      </c>
      <c r="R267" s="467">
        <v>0</v>
      </c>
      <c r="S267" s="66">
        <v>0</v>
      </c>
      <c r="T267"/>
      <c r="U267" s="111"/>
      <c r="V267" s="111"/>
      <c r="W267" s="111"/>
      <c r="X267" s="111"/>
      <c r="Y267" s="111"/>
      <c r="Z267" s="111"/>
      <c r="AA267" s="111"/>
      <c r="AB267" s="111"/>
      <c r="AC267" s="111"/>
      <c r="AD267" s="111"/>
      <c r="AE267" s="111"/>
      <c r="AF267" s="111"/>
      <c r="AG267" s="111"/>
      <c r="AH267" s="111"/>
      <c r="AI267" s="111"/>
      <c r="AJ267" s="111"/>
      <c r="AK267" s="111"/>
      <c r="AL267" s="111"/>
      <c r="AM267" s="111"/>
      <c r="AN267" s="111"/>
      <c r="AO267" s="111"/>
      <c r="AP267" s="112"/>
      <c r="AQ267" s="112"/>
      <c r="AR267" s="112"/>
      <c r="AS267" s="112"/>
      <c r="AT267" s="112"/>
      <c r="AU267" s="112"/>
      <c r="AV267" s="112"/>
      <c r="AW267" s="112"/>
      <c r="AX267" s="112"/>
      <c r="AY267" s="112"/>
      <c r="AZ267" s="112"/>
      <c r="BA267" s="112"/>
      <c r="BB267" s="112"/>
      <c r="BC267" s="112"/>
      <c r="BD267" s="112"/>
      <c r="BE267" s="112"/>
      <c r="BF267" s="112"/>
      <c r="BG267" s="112"/>
      <c r="BH267" s="112"/>
      <c r="BI267" s="112"/>
      <c r="BJ267" s="112"/>
      <c r="BK267" s="112"/>
      <c r="BL267" s="112"/>
      <c r="BM267" s="112"/>
      <c r="BN267" s="112"/>
      <c r="BO267" s="112"/>
      <c r="BP267" s="112"/>
      <c r="BQ267" s="112"/>
      <c r="BR267" s="112"/>
      <c r="BS267" s="112"/>
      <c r="BT267" s="112"/>
      <c r="BU267" s="112"/>
      <c r="BV267" s="112"/>
      <c r="BW267" s="112"/>
      <c r="BX267" s="112"/>
      <c r="BY267" s="112"/>
      <c r="BZ267" s="112"/>
      <c r="CA267" s="112"/>
      <c r="CB267" s="112"/>
      <c r="CC267" s="112"/>
      <c r="CD267" s="112"/>
      <c r="CE267" s="112"/>
      <c r="CF267" s="112"/>
      <c r="CG267" s="112"/>
      <c r="CH267" s="112"/>
      <c r="CI267" s="112"/>
      <c r="CJ267" s="112"/>
      <c r="CK267" s="112"/>
      <c r="CL267" s="112"/>
      <c r="CM267" s="112"/>
      <c r="CN267" s="112"/>
      <c r="CO267" s="112"/>
      <c r="CP267" s="112"/>
      <c r="CQ267" s="112"/>
      <c r="CR267" s="112"/>
      <c r="CS267" s="112"/>
      <c r="CT267" s="112"/>
      <c r="CU267" s="112"/>
      <c r="CV267" s="112"/>
      <c r="CW267" s="112"/>
      <c r="CX267" s="112"/>
      <c r="CY267" s="112"/>
      <c r="CZ267" s="112"/>
      <c r="DA267" s="112"/>
      <c r="DB267" s="112"/>
      <c r="DC267" s="112"/>
      <c r="DD267" s="112"/>
      <c r="DE267" s="112"/>
      <c r="DF267" s="112"/>
      <c r="DG267" s="112"/>
      <c r="DH267" s="112"/>
      <c r="DI267" s="112"/>
      <c r="DJ267" s="112"/>
      <c r="DK267" s="112"/>
      <c r="DL267" s="112"/>
      <c r="DM267" s="117"/>
      <c r="DN267" s="117"/>
      <c r="DO267" s="117"/>
      <c r="DP267" s="117"/>
      <c r="DQ267" s="112"/>
      <c r="DR267" s="112"/>
      <c r="DS267" s="111"/>
      <c r="DT267" s="111"/>
      <c r="DU267" s="111"/>
      <c r="DV267" s="111"/>
      <c r="DW267" s="111"/>
      <c r="DX267" s="111"/>
      <c r="DY267" s="111"/>
      <c r="DZ267" s="111"/>
      <c r="EA267" s="111"/>
      <c r="EB267" s="111"/>
      <c r="EC267" s="111"/>
      <c r="ED267" s="111"/>
      <c r="EE267" s="111"/>
      <c r="EF267" s="111"/>
      <c r="EG267" s="111"/>
    </row>
    <row r="268" spans="1:137" s="115" customFormat="1" ht="13.5" customHeight="1" hidden="1" thickBot="1">
      <c r="A268" s="678" t="s">
        <v>24</v>
      </c>
      <c r="B268" s="656"/>
      <c r="C268" s="604"/>
      <c r="D268" s="118"/>
      <c r="E268" s="64"/>
      <c r="F268" s="64"/>
      <c r="G268" s="64"/>
      <c r="H268" s="543"/>
      <c r="I268" s="467">
        <v>0</v>
      </c>
      <c r="J268" s="65">
        <v>0</v>
      </c>
      <c r="K268" s="191">
        <v>0</v>
      </c>
      <c r="L268" s="65">
        <v>0</v>
      </c>
      <c r="M268" s="574">
        <v>0</v>
      </c>
      <c r="N268" s="307">
        <v>0</v>
      </c>
      <c r="O268" s="66">
        <v>0</v>
      </c>
      <c r="P268" s="307">
        <v>0</v>
      </c>
      <c r="Q268" s="510">
        <v>0</v>
      </c>
      <c r="R268" s="467">
        <v>0</v>
      </c>
      <c r="S268" s="66">
        <v>0</v>
      </c>
      <c r="T268"/>
      <c r="U268" s="111"/>
      <c r="V268" s="111"/>
      <c r="W268" s="111"/>
      <c r="X268" s="111"/>
      <c r="Y268" s="111"/>
      <c r="Z268" s="111"/>
      <c r="AA268" s="111"/>
      <c r="AB268" s="111"/>
      <c r="AC268" s="111"/>
      <c r="AD268" s="111"/>
      <c r="AE268" s="111"/>
      <c r="AF268" s="111"/>
      <c r="AG268" s="111"/>
      <c r="AH268" s="111"/>
      <c r="AI268" s="111"/>
      <c r="AJ268" s="111"/>
      <c r="AK268" s="111"/>
      <c r="AL268" s="111"/>
      <c r="AM268" s="111"/>
      <c r="AN268" s="111"/>
      <c r="AO268" s="111"/>
      <c r="AP268" s="112"/>
      <c r="AQ268" s="112"/>
      <c r="AR268" s="112"/>
      <c r="AS268" s="112"/>
      <c r="AT268" s="112"/>
      <c r="AU268" s="112"/>
      <c r="AV268" s="112"/>
      <c r="AW268" s="112"/>
      <c r="AX268" s="112"/>
      <c r="AY268" s="112"/>
      <c r="AZ268" s="112"/>
      <c r="BA268" s="112"/>
      <c r="BB268" s="112"/>
      <c r="BC268" s="112"/>
      <c r="BD268" s="112"/>
      <c r="BE268" s="112"/>
      <c r="BF268" s="112"/>
      <c r="BG268" s="112"/>
      <c r="BH268" s="112"/>
      <c r="BI268" s="112"/>
      <c r="BJ268" s="112"/>
      <c r="BK268" s="112"/>
      <c r="BL268" s="112"/>
      <c r="BM268" s="112"/>
      <c r="BN268" s="112"/>
      <c r="BO268" s="112"/>
      <c r="BP268" s="112"/>
      <c r="BQ268" s="112"/>
      <c r="BR268" s="112"/>
      <c r="BS268" s="112"/>
      <c r="BT268" s="112"/>
      <c r="BU268" s="112"/>
      <c r="BV268" s="112"/>
      <c r="BW268" s="112"/>
      <c r="BX268" s="112"/>
      <c r="BY268" s="112"/>
      <c r="BZ268" s="112"/>
      <c r="CA268" s="112"/>
      <c r="CB268" s="112"/>
      <c r="CC268" s="112"/>
      <c r="CD268" s="112"/>
      <c r="CE268" s="112"/>
      <c r="CF268" s="112"/>
      <c r="CG268" s="112"/>
      <c r="CH268" s="112"/>
      <c r="CI268" s="112"/>
      <c r="CJ268" s="112"/>
      <c r="CK268" s="112"/>
      <c r="CL268" s="112"/>
      <c r="CM268" s="112"/>
      <c r="CN268" s="112"/>
      <c r="CO268" s="112"/>
      <c r="CP268" s="112"/>
      <c r="CQ268" s="112"/>
      <c r="CR268" s="112"/>
      <c r="CS268" s="112"/>
      <c r="CT268" s="112"/>
      <c r="CU268" s="112"/>
      <c r="CV268" s="112"/>
      <c r="CW268" s="112"/>
      <c r="CX268" s="112"/>
      <c r="CY268" s="112"/>
      <c r="CZ268" s="112"/>
      <c r="DA268" s="112"/>
      <c r="DB268" s="112"/>
      <c r="DC268" s="112"/>
      <c r="DD268" s="112"/>
      <c r="DE268" s="112"/>
      <c r="DF268" s="112"/>
      <c r="DG268" s="112"/>
      <c r="DH268" s="112"/>
      <c r="DI268" s="112"/>
      <c r="DJ268" s="112"/>
      <c r="DK268" s="112"/>
      <c r="DL268" s="112"/>
      <c r="DM268" s="117"/>
      <c r="DN268" s="117"/>
      <c r="DO268" s="117"/>
      <c r="DP268" s="117"/>
      <c r="DQ268" s="112"/>
      <c r="DR268" s="112"/>
      <c r="DS268" s="111"/>
      <c r="DT268" s="111"/>
      <c r="DU268" s="111"/>
      <c r="DV268" s="111"/>
      <c r="DW268" s="111"/>
      <c r="DX268" s="111"/>
      <c r="DY268" s="111"/>
      <c r="DZ268" s="111"/>
      <c r="EA268" s="111"/>
      <c r="EB268" s="111"/>
      <c r="EC268" s="111"/>
      <c r="ED268" s="111"/>
      <c r="EE268" s="111"/>
      <c r="EF268" s="111"/>
      <c r="EG268" s="111"/>
    </row>
    <row r="269" spans="1:137" s="115" customFormat="1" ht="13.5" customHeight="1" hidden="1" thickBot="1">
      <c r="A269" s="678" t="s">
        <v>24</v>
      </c>
      <c r="B269" s="656"/>
      <c r="C269" s="604"/>
      <c r="D269" s="118"/>
      <c r="E269" s="64"/>
      <c r="F269" s="64"/>
      <c r="G269" s="64"/>
      <c r="H269" s="543"/>
      <c r="I269" s="467">
        <v>0</v>
      </c>
      <c r="J269" s="65">
        <v>0</v>
      </c>
      <c r="K269" s="191">
        <v>0</v>
      </c>
      <c r="L269" s="65">
        <v>0</v>
      </c>
      <c r="M269" s="574">
        <v>0</v>
      </c>
      <c r="N269" s="307">
        <v>0</v>
      </c>
      <c r="O269" s="66">
        <v>0</v>
      </c>
      <c r="P269" s="307">
        <v>0</v>
      </c>
      <c r="Q269" s="510">
        <v>0</v>
      </c>
      <c r="R269" s="467">
        <v>0</v>
      </c>
      <c r="S269" s="66">
        <v>0</v>
      </c>
      <c r="T269"/>
      <c r="U269" s="111"/>
      <c r="V269" s="111"/>
      <c r="W269" s="111"/>
      <c r="X269" s="111"/>
      <c r="Y269" s="111"/>
      <c r="Z269" s="111"/>
      <c r="AA269" s="111"/>
      <c r="AB269" s="111"/>
      <c r="AC269" s="111"/>
      <c r="AD269" s="111"/>
      <c r="AE269" s="111"/>
      <c r="AF269" s="111"/>
      <c r="AG269" s="111"/>
      <c r="AH269" s="111"/>
      <c r="AI269" s="111"/>
      <c r="AJ269" s="111"/>
      <c r="AK269" s="111"/>
      <c r="AL269" s="111"/>
      <c r="AM269" s="111"/>
      <c r="AN269" s="111"/>
      <c r="AO269" s="111"/>
      <c r="AP269" s="112"/>
      <c r="AQ269" s="112"/>
      <c r="AR269" s="112"/>
      <c r="AS269" s="112"/>
      <c r="AT269" s="112"/>
      <c r="AU269" s="112"/>
      <c r="AV269" s="112"/>
      <c r="AW269" s="112"/>
      <c r="AX269" s="112"/>
      <c r="AY269" s="112"/>
      <c r="AZ269" s="112"/>
      <c r="BA269" s="112"/>
      <c r="BB269" s="112"/>
      <c r="BC269" s="112"/>
      <c r="BD269" s="112"/>
      <c r="BE269" s="112"/>
      <c r="BF269" s="112"/>
      <c r="BG269" s="112"/>
      <c r="BH269" s="112"/>
      <c r="BI269" s="112"/>
      <c r="BJ269" s="112"/>
      <c r="BK269" s="112"/>
      <c r="BL269" s="112"/>
      <c r="BM269" s="112"/>
      <c r="BN269" s="112"/>
      <c r="BO269" s="112"/>
      <c r="BP269" s="112"/>
      <c r="BQ269" s="112"/>
      <c r="BR269" s="112"/>
      <c r="BS269" s="112"/>
      <c r="BT269" s="112"/>
      <c r="BU269" s="112"/>
      <c r="BV269" s="112"/>
      <c r="BW269" s="112"/>
      <c r="BX269" s="112"/>
      <c r="BY269" s="112"/>
      <c r="BZ269" s="112"/>
      <c r="CA269" s="112"/>
      <c r="CB269" s="112"/>
      <c r="CC269" s="112"/>
      <c r="CD269" s="112"/>
      <c r="CE269" s="112"/>
      <c r="CF269" s="112"/>
      <c r="CG269" s="112"/>
      <c r="CH269" s="112"/>
      <c r="CI269" s="112"/>
      <c r="CJ269" s="112"/>
      <c r="CK269" s="112"/>
      <c r="CL269" s="112"/>
      <c r="CM269" s="112"/>
      <c r="CN269" s="112"/>
      <c r="CO269" s="112"/>
      <c r="CP269" s="112"/>
      <c r="CQ269" s="112"/>
      <c r="CR269" s="112"/>
      <c r="CS269" s="112"/>
      <c r="CT269" s="112"/>
      <c r="CU269" s="112"/>
      <c r="CV269" s="112"/>
      <c r="CW269" s="112"/>
      <c r="CX269" s="112"/>
      <c r="CY269" s="112"/>
      <c r="CZ269" s="112"/>
      <c r="DA269" s="112"/>
      <c r="DB269" s="112"/>
      <c r="DC269" s="112"/>
      <c r="DD269" s="112"/>
      <c r="DE269" s="112"/>
      <c r="DF269" s="112"/>
      <c r="DG269" s="112"/>
      <c r="DH269" s="112"/>
      <c r="DI269" s="112"/>
      <c r="DJ269" s="112"/>
      <c r="DK269" s="112"/>
      <c r="DL269" s="112"/>
      <c r="DM269" s="117"/>
      <c r="DN269" s="117"/>
      <c r="DO269" s="117"/>
      <c r="DP269" s="117"/>
      <c r="DQ269" s="112"/>
      <c r="DR269" s="112"/>
      <c r="DS269" s="111"/>
      <c r="DT269" s="111"/>
      <c r="DU269" s="111"/>
      <c r="DV269" s="111"/>
      <c r="DW269" s="111"/>
      <c r="DX269" s="111"/>
      <c r="DY269" s="111"/>
      <c r="DZ269" s="111"/>
      <c r="EA269" s="111"/>
      <c r="EB269" s="111"/>
      <c r="EC269" s="111"/>
      <c r="ED269" s="111"/>
      <c r="EE269" s="111"/>
      <c r="EF269" s="111"/>
      <c r="EG269" s="111"/>
    </row>
    <row r="270" spans="1:137" s="115" customFormat="1" ht="13.5" customHeight="1" hidden="1" thickBot="1">
      <c r="A270" s="678" t="s">
        <v>24</v>
      </c>
      <c r="B270" s="656"/>
      <c r="C270" s="604"/>
      <c r="D270" s="118"/>
      <c r="E270" s="64"/>
      <c r="F270" s="64"/>
      <c r="G270" s="64"/>
      <c r="H270" s="543"/>
      <c r="I270" s="467">
        <v>0</v>
      </c>
      <c r="J270" s="65">
        <v>0</v>
      </c>
      <c r="K270" s="191">
        <v>0</v>
      </c>
      <c r="L270" s="65">
        <v>0</v>
      </c>
      <c r="M270" s="574">
        <v>0</v>
      </c>
      <c r="N270" s="307">
        <v>0</v>
      </c>
      <c r="O270" s="66">
        <v>0</v>
      </c>
      <c r="P270" s="307">
        <v>0</v>
      </c>
      <c r="Q270" s="510">
        <v>0</v>
      </c>
      <c r="R270" s="467">
        <v>0</v>
      </c>
      <c r="S270" s="66">
        <v>0</v>
      </c>
      <c r="T270"/>
      <c r="U270" s="111"/>
      <c r="V270" s="111"/>
      <c r="W270" s="111"/>
      <c r="X270" s="111"/>
      <c r="Y270" s="111"/>
      <c r="Z270" s="111"/>
      <c r="AA270" s="111"/>
      <c r="AB270" s="111"/>
      <c r="AC270" s="111"/>
      <c r="AD270" s="111"/>
      <c r="AE270" s="111"/>
      <c r="AF270" s="111"/>
      <c r="AG270" s="111"/>
      <c r="AH270" s="111"/>
      <c r="AI270" s="111"/>
      <c r="AJ270" s="111"/>
      <c r="AK270" s="111"/>
      <c r="AL270" s="111"/>
      <c r="AM270" s="111"/>
      <c r="AN270" s="111"/>
      <c r="AO270" s="111"/>
      <c r="AP270" s="112"/>
      <c r="AQ270" s="112"/>
      <c r="AR270" s="112"/>
      <c r="AS270" s="112"/>
      <c r="AT270" s="112"/>
      <c r="AU270" s="112"/>
      <c r="AV270" s="112"/>
      <c r="AW270" s="112"/>
      <c r="AX270" s="112"/>
      <c r="AY270" s="112"/>
      <c r="AZ270" s="112"/>
      <c r="BA270" s="112"/>
      <c r="BB270" s="112"/>
      <c r="BC270" s="112"/>
      <c r="BD270" s="112"/>
      <c r="BE270" s="112"/>
      <c r="BF270" s="112"/>
      <c r="BG270" s="112"/>
      <c r="BH270" s="112"/>
      <c r="BI270" s="112"/>
      <c r="BJ270" s="112"/>
      <c r="BK270" s="112"/>
      <c r="BL270" s="112"/>
      <c r="BM270" s="112"/>
      <c r="BN270" s="112"/>
      <c r="BO270" s="112"/>
      <c r="BP270" s="112"/>
      <c r="BQ270" s="112"/>
      <c r="BR270" s="112"/>
      <c r="BS270" s="112"/>
      <c r="BT270" s="112"/>
      <c r="BU270" s="112"/>
      <c r="BV270" s="112"/>
      <c r="BW270" s="112"/>
      <c r="BX270" s="112"/>
      <c r="BY270" s="112"/>
      <c r="BZ270" s="112"/>
      <c r="CA270" s="112"/>
      <c r="CB270" s="112"/>
      <c r="CC270" s="112"/>
      <c r="CD270" s="112"/>
      <c r="CE270" s="112"/>
      <c r="CF270" s="112"/>
      <c r="CG270" s="112"/>
      <c r="CH270" s="112"/>
      <c r="CI270" s="112"/>
      <c r="CJ270" s="112"/>
      <c r="CK270" s="112"/>
      <c r="CL270" s="112"/>
      <c r="CM270" s="112"/>
      <c r="CN270" s="112"/>
      <c r="CO270" s="112"/>
      <c r="CP270" s="112"/>
      <c r="CQ270" s="112"/>
      <c r="CR270" s="112"/>
      <c r="CS270" s="112"/>
      <c r="CT270" s="112"/>
      <c r="CU270" s="112"/>
      <c r="CV270" s="112"/>
      <c r="CW270" s="112"/>
      <c r="CX270" s="112"/>
      <c r="CY270" s="112"/>
      <c r="CZ270" s="112"/>
      <c r="DA270" s="112"/>
      <c r="DB270" s="112"/>
      <c r="DC270" s="112"/>
      <c r="DD270" s="112"/>
      <c r="DE270" s="112"/>
      <c r="DF270" s="112"/>
      <c r="DG270" s="112"/>
      <c r="DH270" s="112"/>
      <c r="DI270" s="112"/>
      <c r="DJ270" s="112"/>
      <c r="DK270" s="112"/>
      <c r="DL270" s="112"/>
      <c r="DM270" s="117"/>
      <c r="DN270" s="117"/>
      <c r="DO270" s="117"/>
      <c r="DP270" s="117"/>
      <c r="DQ270" s="112"/>
      <c r="DR270" s="112"/>
      <c r="DS270" s="111"/>
      <c r="DT270" s="111"/>
      <c r="DU270" s="111"/>
      <c r="DV270" s="111"/>
      <c r="DW270" s="111"/>
      <c r="DX270" s="111"/>
      <c r="DY270" s="111"/>
      <c r="DZ270" s="111"/>
      <c r="EA270" s="111"/>
      <c r="EB270" s="111"/>
      <c r="EC270" s="111"/>
      <c r="ED270" s="111"/>
      <c r="EE270" s="111"/>
      <c r="EF270" s="111"/>
      <c r="EG270" s="111"/>
    </row>
    <row r="271" spans="1:137" s="115" customFormat="1" ht="13.5" customHeight="1" hidden="1" thickBot="1">
      <c r="A271" s="678" t="s">
        <v>24</v>
      </c>
      <c r="B271" s="656"/>
      <c r="C271" s="604"/>
      <c r="D271" s="118"/>
      <c r="E271" s="64"/>
      <c r="F271" s="64"/>
      <c r="G271" s="64"/>
      <c r="H271" s="543"/>
      <c r="I271" s="467">
        <v>0</v>
      </c>
      <c r="J271" s="65">
        <v>0</v>
      </c>
      <c r="K271" s="191">
        <v>0</v>
      </c>
      <c r="L271" s="65">
        <v>0</v>
      </c>
      <c r="M271" s="574">
        <v>0</v>
      </c>
      <c r="N271" s="307">
        <v>0</v>
      </c>
      <c r="O271" s="66">
        <v>0</v>
      </c>
      <c r="P271" s="307">
        <v>0</v>
      </c>
      <c r="Q271" s="510">
        <v>0</v>
      </c>
      <c r="R271" s="467">
        <v>0</v>
      </c>
      <c r="S271" s="66">
        <v>0</v>
      </c>
      <c r="T27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  <c r="AI271" s="111"/>
      <c r="AJ271" s="111"/>
      <c r="AK271" s="111"/>
      <c r="AL271" s="111"/>
      <c r="AM271" s="111"/>
      <c r="AN271" s="111"/>
      <c r="AO271" s="111"/>
      <c r="AP271" s="112"/>
      <c r="AQ271" s="112"/>
      <c r="AR271" s="112"/>
      <c r="AS271" s="112"/>
      <c r="AT271" s="112"/>
      <c r="AU271" s="112"/>
      <c r="AV271" s="112"/>
      <c r="AW271" s="112"/>
      <c r="AX271" s="112"/>
      <c r="AY271" s="112"/>
      <c r="AZ271" s="112"/>
      <c r="BA271" s="112"/>
      <c r="BB271" s="112"/>
      <c r="BC271" s="112"/>
      <c r="BD271" s="112"/>
      <c r="BE271" s="112"/>
      <c r="BF271" s="112"/>
      <c r="BG271" s="112"/>
      <c r="BH271" s="112"/>
      <c r="BI271" s="112"/>
      <c r="BJ271" s="112"/>
      <c r="BK271" s="112"/>
      <c r="BL271" s="112"/>
      <c r="BM271" s="112"/>
      <c r="BN271" s="112"/>
      <c r="BO271" s="112"/>
      <c r="BP271" s="112"/>
      <c r="BQ271" s="112"/>
      <c r="BR271" s="112"/>
      <c r="BS271" s="112"/>
      <c r="BT271" s="112"/>
      <c r="BU271" s="112"/>
      <c r="BV271" s="112"/>
      <c r="BW271" s="112"/>
      <c r="BX271" s="112"/>
      <c r="BY271" s="112"/>
      <c r="BZ271" s="112"/>
      <c r="CA271" s="112"/>
      <c r="CB271" s="112"/>
      <c r="CC271" s="112"/>
      <c r="CD271" s="112"/>
      <c r="CE271" s="112"/>
      <c r="CF271" s="112"/>
      <c r="CG271" s="112"/>
      <c r="CH271" s="112"/>
      <c r="CI271" s="112"/>
      <c r="CJ271" s="112"/>
      <c r="CK271" s="112"/>
      <c r="CL271" s="112"/>
      <c r="CM271" s="112"/>
      <c r="CN271" s="112"/>
      <c r="CO271" s="112"/>
      <c r="CP271" s="112"/>
      <c r="CQ271" s="112"/>
      <c r="CR271" s="112"/>
      <c r="CS271" s="112"/>
      <c r="CT271" s="112"/>
      <c r="CU271" s="112"/>
      <c r="CV271" s="112"/>
      <c r="CW271" s="112"/>
      <c r="CX271" s="112"/>
      <c r="CY271" s="112"/>
      <c r="CZ271" s="112"/>
      <c r="DA271" s="112"/>
      <c r="DB271" s="112"/>
      <c r="DC271" s="112"/>
      <c r="DD271" s="112"/>
      <c r="DE271" s="112"/>
      <c r="DF271" s="112"/>
      <c r="DG271" s="112"/>
      <c r="DH271" s="112"/>
      <c r="DI271" s="112"/>
      <c r="DJ271" s="112"/>
      <c r="DK271" s="112"/>
      <c r="DL271" s="112"/>
      <c r="DM271" s="117"/>
      <c r="DN271" s="117"/>
      <c r="DO271" s="117"/>
      <c r="DP271" s="117"/>
      <c r="DQ271" s="112"/>
      <c r="DR271" s="112"/>
      <c r="DS271" s="111"/>
      <c r="DT271" s="111"/>
      <c r="DU271" s="111"/>
      <c r="DV271" s="111"/>
      <c r="DW271" s="111"/>
      <c r="DX271" s="111"/>
      <c r="DY271" s="111"/>
      <c r="DZ271" s="111"/>
      <c r="EA271" s="111"/>
      <c r="EB271" s="111"/>
      <c r="EC271" s="111"/>
      <c r="ED271" s="111"/>
      <c r="EE271" s="111"/>
      <c r="EF271" s="111"/>
      <c r="EG271" s="111"/>
    </row>
    <row r="272" spans="1:137" s="115" customFormat="1" ht="13.5" customHeight="1" hidden="1" thickBot="1">
      <c r="A272" s="678" t="s">
        <v>24</v>
      </c>
      <c r="B272" s="656"/>
      <c r="C272" s="604"/>
      <c r="D272" s="118"/>
      <c r="E272" s="64"/>
      <c r="F272" s="64"/>
      <c r="G272" s="64"/>
      <c r="H272" s="543"/>
      <c r="I272" s="467">
        <v>0</v>
      </c>
      <c r="J272" s="65">
        <v>0</v>
      </c>
      <c r="K272" s="191">
        <v>0</v>
      </c>
      <c r="L272" s="65">
        <v>0</v>
      </c>
      <c r="M272" s="574">
        <v>0</v>
      </c>
      <c r="N272" s="307">
        <v>0</v>
      </c>
      <c r="O272" s="66">
        <v>0</v>
      </c>
      <c r="P272" s="307">
        <v>0</v>
      </c>
      <c r="Q272" s="510">
        <v>0</v>
      </c>
      <c r="R272" s="467">
        <v>0</v>
      </c>
      <c r="S272" s="66">
        <v>0</v>
      </c>
      <c r="T272"/>
      <c r="U272" s="111"/>
      <c r="V272" s="111"/>
      <c r="W272" s="111"/>
      <c r="X272" s="111"/>
      <c r="Y272" s="111"/>
      <c r="Z272" s="111"/>
      <c r="AA272" s="111"/>
      <c r="AB272" s="111"/>
      <c r="AC272" s="111"/>
      <c r="AD272" s="111"/>
      <c r="AE272" s="111"/>
      <c r="AF272" s="111"/>
      <c r="AG272" s="111"/>
      <c r="AH272" s="111"/>
      <c r="AI272" s="111"/>
      <c r="AJ272" s="111"/>
      <c r="AK272" s="111"/>
      <c r="AL272" s="111"/>
      <c r="AM272" s="111"/>
      <c r="AN272" s="111"/>
      <c r="AO272" s="111"/>
      <c r="AP272" s="112"/>
      <c r="AQ272" s="112"/>
      <c r="AR272" s="112"/>
      <c r="AS272" s="112"/>
      <c r="AT272" s="112"/>
      <c r="AU272" s="112"/>
      <c r="AV272" s="112"/>
      <c r="AW272" s="112"/>
      <c r="AX272" s="112"/>
      <c r="AY272" s="112"/>
      <c r="AZ272" s="112"/>
      <c r="BA272" s="112"/>
      <c r="BB272" s="112"/>
      <c r="BC272" s="112"/>
      <c r="BD272" s="112"/>
      <c r="BE272" s="112"/>
      <c r="BF272" s="112"/>
      <c r="BG272" s="112"/>
      <c r="BH272" s="112"/>
      <c r="BI272" s="112"/>
      <c r="BJ272" s="112"/>
      <c r="BK272" s="112"/>
      <c r="BL272" s="112"/>
      <c r="BM272" s="112"/>
      <c r="BN272" s="112"/>
      <c r="BO272" s="112"/>
      <c r="BP272" s="112"/>
      <c r="BQ272" s="112"/>
      <c r="BR272" s="112"/>
      <c r="BS272" s="112"/>
      <c r="BT272" s="112"/>
      <c r="BU272" s="112"/>
      <c r="BV272" s="112"/>
      <c r="BW272" s="112"/>
      <c r="BX272" s="112"/>
      <c r="BY272" s="112"/>
      <c r="BZ272" s="112"/>
      <c r="CA272" s="112"/>
      <c r="CB272" s="112"/>
      <c r="CC272" s="112"/>
      <c r="CD272" s="112"/>
      <c r="CE272" s="112"/>
      <c r="CF272" s="112"/>
      <c r="CG272" s="112"/>
      <c r="CH272" s="112"/>
      <c r="CI272" s="112"/>
      <c r="CJ272" s="112"/>
      <c r="CK272" s="112"/>
      <c r="CL272" s="112"/>
      <c r="CM272" s="112"/>
      <c r="CN272" s="112"/>
      <c r="CO272" s="112"/>
      <c r="CP272" s="112"/>
      <c r="CQ272" s="112"/>
      <c r="CR272" s="112"/>
      <c r="CS272" s="112"/>
      <c r="CT272" s="112"/>
      <c r="CU272" s="112"/>
      <c r="CV272" s="112"/>
      <c r="CW272" s="112"/>
      <c r="CX272" s="112"/>
      <c r="CY272" s="112"/>
      <c r="CZ272" s="112"/>
      <c r="DA272" s="112"/>
      <c r="DB272" s="112"/>
      <c r="DC272" s="112"/>
      <c r="DD272" s="112"/>
      <c r="DE272" s="112"/>
      <c r="DF272" s="112"/>
      <c r="DG272" s="112"/>
      <c r="DH272" s="112"/>
      <c r="DI272" s="112"/>
      <c r="DJ272" s="112"/>
      <c r="DK272" s="112"/>
      <c r="DL272" s="112"/>
      <c r="DM272" s="117"/>
      <c r="DN272" s="117"/>
      <c r="DO272" s="117"/>
      <c r="DP272" s="117"/>
      <c r="DQ272" s="112"/>
      <c r="DR272" s="112"/>
      <c r="DS272" s="111"/>
      <c r="DT272" s="111"/>
      <c r="DU272" s="111"/>
      <c r="DV272" s="111"/>
      <c r="DW272" s="111"/>
      <c r="DX272" s="111"/>
      <c r="DY272" s="111"/>
      <c r="DZ272" s="111"/>
      <c r="EA272" s="111"/>
      <c r="EB272" s="111"/>
      <c r="EC272" s="111"/>
      <c r="ED272" s="111"/>
      <c r="EE272" s="111"/>
      <c r="EF272" s="111"/>
      <c r="EG272" s="111"/>
    </row>
    <row r="273" spans="1:137" s="115" customFormat="1" ht="13.5" customHeight="1" hidden="1" thickBot="1">
      <c r="A273" s="678" t="s">
        <v>24</v>
      </c>
      <c r="B273" s="656"/>
      <c r="C273" s="604"/>
      <c r="D273" s="118"/>
      <c r="E273" s="64"/>
      <c r="F273" s="64"/>
      <c r="G273" s="64"/>
      <c r="H273" s="543"/>
      <c r="I273" s="467">
        <v>0</v>
      </c>
      <c r="J273" s="65">
        <v>0</v>
      </c>
      <c r="K273" s="191">
        <v>0</v>
      </c>
      <c r="L273" s="65">
        <v>0</v>
      </c>
      <c r="M273" s="574">
        <v>0</v>
      </c>
      <c r="N273" s="307">
        <v>0</v>
      </c>
      <c r="O273" s="66">
        <v>0</v>
      </c>
      <c r="P273" s="307">
        <v>0</v>
      </c>
      <c r="Q273" s="510">
        <v>0</v>
      </c>
      <c r="R273" s="467">
        <v>0</v>
      </c>
      <c r="S273" s="66">
        <v>0</v>
      </c>
      <c r="T273"/>
      <c r="U273" s="111"/>
      <c r="V273" s="111"/>
      <c r="W273" s="111"/>
      <c r="X273" s="111"/>
      <c r="Y273" s="111"/>
      <c r="Z273" s="111"/>
      <c r="AA273" s="111"/>
      <c r="AB273" s="111"/>
      <c r="AC273" s="111"/>
      <c r="AD273" s="111"/>
      <c r="AE273" s="111"/>
      <c r="AF273" s="111"/>
      <c r="AG273" s="111"/>
      <c r="AH273" s="111"/>
      <c r="AI273" s="111"/>
      <c r="AJ273" s="111"/>
      <c r="AK273" s="111"/>
      <c r="AL273" s="111"/>
      <c r="AM273" s="111"/>
      <c r="AN273" s="111"/>
      <c r="AO273" s="111"/>
      <c r="AP273" s="112"/>
      <c r="AQ273" s="112"/>
      <c r="AR273" s="112"/>
      <c r="AS273" s="112"/>
      <c r="AT273" s="112"/>
      <c r="AU273" s="112"/>
      <c r="AV273" s="112"/>
      <c r="AW273" s="112"/>
      <c r="AX273" s="112"/>
      <c r="AY273" s="112"/>
      <c r="AZ273" s="112"/>
      <c r="BA273" s="112"/>
      <c r="BB273" s="112"/>
      <c r="BC273" s="112"/>
      <c r="BD273" s="112"/>
      <c r="BE273" s="112"/>
      <c r="BF273" s="112"/>
      <c r="BG273" s="112"/>
      <c r="BH273" s="112"/>
      <c r="BI273" s="112"/>
      <c r="BJ273" s="112"/>
      <c r="BK273" s="112"/>
      <c r="BL273" s="112"/>
      <c r="BM273" s="112"/>
      <c r="BN273" s="112"/>
      <c r="BO273" s="112"/>
      <c r="BP273" s="112"/>
      <c r="BQ273" s="112"/>
      <c r="BR273" s="112"/>
      <c r="BS273" s="112"/>
      <c r="BT273" s="112"/>
      <c r="BU273" s="112"/>
      <c r="BV273" s="112"/>
      <c r="BW273" s="112"/>
      <c r="BX273" s="112"/>
      <c r="BY273" s="112"/>
      <c r="BZ273" s="112"/>
      <c r="CA273" s="112"/>
      <c r="CB273" s="112"/>
      <c r="CC273" s="112"/>
      <c r="CD273" s="112"/>
      <c r="CE273" s="112"/>
      <c r="CF273" s="112"/>
      <c r="CG273" s="112"/>
      <c r="CH273" s="112"/>
      <c r="CI273" s="112"/>
      <c r="CJ273" s="112"/>
      <c r="CK273" s="112"/>
      <c r="CL273" s="112"/>
      <c r="CM273" s="112"/>
      <c r="CN273" s="112"/>
      <c r="CO273" s="112"/>
      <c r="CP273" s="112"/>
      <c r="CQ273" s="112"/>
      <c r="CR273" s="112"/>
      <c r="CS273" s="112"/>
      <c r="CT273" s="112"/>
      <c r="CU273" s="112"/>
      <c r="CV273" s="112"/>
      <c r="CW273" s="112"/>
      <c r="CX273" s="112"/>
      <c r="CY273" s="112"/>
      <c r="CZ273" s="112"/>
      <c r="DA273" s="112"/>
      <c r="DB273" s="112"/>
      <c r="DC273" s="112"/>
      <c r="DD273" s="112"/>
      <c r="DE273" s="112"/>
      <c r="DF273" s="112"/>
      <c r="DG273" s="112"/>
      <c r="DH273" s="112"/>
      <c r="DI273" s="112"/>
      <c r="DJ273" s="112"/>
      <c r="DK273" s="112"/>
      <c r="DL273" s="112"/>
      <c r="DM273" s="117"/>
      <c r="DN273" s="117"/>
      <c r="DO273" s="117"/>
      <c r="DP273" s="117"/>
      <c r="DQ273" s="112"/>
      <c r="DR273" s="112"/>
      <c r="DS273" s="111"/>
      <c r="DT273" s="111"/>
      <c r="DU273" s="111"/>
      <c r="DV273" s="111"/>
      <c r="DW273" s="111"/>
      <c r="DX273" s="111"/>
      <c r="DY273" s="111"/>
      <c r="DZ273" s="111"/>
      <c r="EA273" s="111"/>
      <c r="EB273" s="111"/>
      <c r="EC273" s="111"/>
      <c r="ED273" s="111"/>
      <c r="EE273" s="111"/>
      <c r="EF273" s="111"/>
      <c r="EG273" s="111"/>
    </row>
    <row r="274" spans="1:137" s="115" customFormat="1" ht="13.5" customHeight="1" hidden="1">
      <c r="A274" s="678" t="s">
        <v>56</v>
      </c>
      <c r="B274" s="677" t="s">
        <v>42</v>
      </c>
      <c r="C274" s="620"/>
      <c r="D274" s="67"/>
      <c r="E274" s="140"/>
      <c r="F274" s="141"/>
      <c r="G274" s="141"/>
      <c r="H274" s="544"/>
      <c r="I274" s="469"/>
      <c r="J274" s="130"/>
      <c r="K274" s="859"/>
      <c r="L274" s="130"/>
      <c r="M274" s="860"/>
      <c r="N274" s="310"/>
      <c r="O274" s="468"/>
      <c r="P274" s="310"/>
      <c r="Q274" s="509"/>
      <c r="R274" s="469"/>
      <c r="S274" s="468"/>
      <c r="T274"/>
      <c r="U274" s="111"/>
      <c r="V274" s="111"/>
      <c r="W274" s="111"/>
      <c r="X274" s="111"/>
      <c r="Y274" s="111"/>
      <c r="Z274" s="111"/>
      <c r="AA274" s="111"/>
      <c r="AB274" s="111"/>
      <c r="AC274" s="111"/>
      <c r="AD274" s="111"/>
      <c r="AE274" s="111"/>
      <c r="AF274" s="111"/>
      <c r="AG274" s="111"/>
      <c r="AH274" s="111"/>
      <c r="AI274" s="111"/>
      <c r="AJ274" s="111"/>
      <c r="AK274" s="111"/>
      <c r="AL274" s="111"/>
      <c r="AM274" s="111"/>
      <c r="AN274" s="111"/>
      <c r="AO274" s="111"/>
      <c r="AP274" s="112"/>
      <c r="AQ274" s="112"/>
      <c r="AR274" s="112"/>
      <c r="AS274" s="112"/>
      <c r="AT274" s="112"/>
      <c r="AU274" s="112"/>
      <c r="AV274" s="112"/>
      <c r="AW274" s="112"/>
      <c r="AX274" s="112"/>
      <c r="AY274" s="112"/>
      <c r="AZ274" s="112"/>
      <c r="BA274" s="112"/>
      <c r="BB274" s="112"/>
      <c r="BC274" s="112"/>
      <c r="BD274" s="112"/>
      <c r="BE274" s="112"/>
      <c r="BF274" s="112"/>
      <c r="BG274" s="112"/>
      <c r="BH274" s="112"/>
      <c r="BI274" s="112"/>
      <c r="BJ274" s="112"/>
      <c r="BK274" s="112"/>
      <c r="BL274" s="112"/>
      <c r="BM274" s="112"/>
      <c r="BN274" s="112"/>
      <c r="BO274" s="112"/>
      <c r="BP274" s="112"/>
      <c r="BQ274" s="112"/>
      <c r="BR274" s="112"/>
      <c r="BS274" s="112"/>
      <c r="BT274" s="112"/>
      <c r="BU274" s="112"/>
      <c r="BV274" s="112"/>
      <c r="BW274" s="112"/>
      <c r="BX274" s="112"/>
      <c r="BY274" s="112"/>
      <c r="BZ274" s="112"/>
      <c r="CA274" s="112"/>
      <c r="CB274" s="112"/>
      <c r="CC274" s="112"/>
      <c r="CD274" s="112"/>
      <c r="CE274" s="112"/>
      <c r="CF274" s="112"/>
      <c r="CG274" s="112"/>
      <c r="CH274" s="112"/>
      <c r="CI274" s="112"/>
      <c r="CJ274" s="112"/>
      <c r="CK274" s="112"/>
      <c r="CL274" s="112"/>
      <c r="CM274" s="112"/>
      <c r="CN274" s="112"/>
      <c r="CO274" s="112"/>
      <c r="CP274" s="112"/>
      <c r="CQ274" s="112"/>
      <c r="CR274" s="112"/>
      <c r="CS274" s="112"/>
      <c r="CT274" s="112"/>
      <c r="CU274" s="112"/>
      <c r="CV274" s="112"/>
      <c r="CW274" s="112"/>
      <c r="CX274" s="112"/>
      <c r="CY274" s="112"/>
      <c r="CZ274" s="112"/>
      <c r="DA274" s="112"/>
      <c r="DB274" s="112"/>
      <c r="DC274" s="112"/>
      <c r="DD274" s="112"/>
      <c r="DE274" s="112"/>
      <c r="DF274" s="112"/>
      <c r="DG274" s="112"/>
      <c r="DH274" s="112"/>
      <c r="DI274" s="112"/>
      <c r="DJ274" s="112"/>
      <c r="DK274" s="112"/>
      <c r="DL274" s="112"/>
      <c r="DM274" s="114">
        <v>0</v>
      </c>
      <c r="DN274" s="114">
        <v>0</v>
      </c>
      <c r="DO274" s="114">
        <v>0</v>
      </c>
      <c r="DP274" s="114">
        <v>0</v>
      </c>
      <c r="DQ274" s="112"/>
      <c r="DR274" s="112"/>
      <c r="DS274" s="111"/>
      <c r="DT274" s="111"/>
      <c r="DU274" s="111"/>
      <c r="DV274" s="111"/>
      <c r="DW274" s="111"/>
      <c r="DX274" s="111"/>
      <c r="DY274" s="111"/>
      <c r="DZ274" s="111"/>
      <c r="EA274" s="111"/>
      <c r="EB274" s="111"/>
      <c r="EC274" s="111"/>
      <c r="ED274" s="111"/>
      <c r="EE274" s="111"/>
      <c r="EF274" s="111"/>
      <c r="EG274" s="111"/>
    </row>
    <row r="275" spans="1:137" s="115" customFormat="1" ht="13.5" customHeight="1" hidden="1" thickBot="1">
      <c r="A275" s="678" t="s">
        <v>24</v>
      </c>
      <c r="B275" s="656"/>
      <c r="C275" s="604"/>
      <c r="D275" s="118"/>
      <c r="E275" s="119"/>
      <c r="F275" s="119"/>
      <c r="G275" s="119"/>
      <c r="H275" s="531"/>
      <c r="I275" s="467">
        <v>0</v>
      </c>
      <c r="J275" s="120"/>
      <c r="K275" s="191">
        <v>0</v>
      </c>
      <c r="L275" s="65">
        <v>0</v>
      </c>
      <c r="M275" s="574">
        <v>0</v>
      </c>
      <c r="N275" s="307">
        <v>0</v>
      </c>
      <c r="O275" s="452"/>
      <c r="P275" s="431"/>
      <c r="Q275" s="500"/>
      <c r="R275" s="451"/>
      <c r="S275" s="452"/>
      <c r="T275"/>
      <c r="U275" s="111"/>
      <c r="V275" s="111"/>
      <c r="W275" s="111"/>
      <c r="X275" s="111"/>
      <c r="Y275" s="111"/>
      <c r="Z275" s="111"/>
      <c r="AA275" s="111"/>
      <c r="AB275" s="111"/>
      <c r="AC275" s="111"/>
      <c r="AD275" s="111"/>
      <c r="AE275" s="111"/>
      <c r="AF275" s="111"/>
      <c r="AG275" s="111"/>
      <c r="AH275" s="111"/>
      <c r="AI275" s="111"/>
      <c r="AJ275" s="111"/>
      <c r="AK275" s="111"/>
      <c r="AL275" s="111"/>
      <c r="AM275" s="111"/>
      <c r="AN275" s="111"/>
      <c r="AO275" s="111"/>
      <c r="AP275" s="112"/>
      <c r="AQ275" s="112"/>
      <c r="AR275" s="112">
        <v>0</v>
      </c>
      <c r="AS275" s="112">
        <v>0</v>
      </c>
      <c r="AT275" s="112">
        <v>0</v>
      </c>
      <c r="AU275" s="112">
        <v>0</v>
      </c>
      <c r="AV275" s="112">
        <v>0</v>
      </c>
      <c r="AW275" s="112">
        <v>0</v>
      </c>
      <c r="AX275" s="112">
        <v>0</v>
      </c>
      <c r="AY275" s="112">
        <v>0</v>
      </c>
      <c r="AZ275" s="112">
        <v>0</v>
      </c>
      <c r="BA275" s="112">
        <v>0</v>
      </c>
      <c r="BB275" s="112">
        <v>0</v>
      </c>
      <c r="BC275" s="112">
        <v>0</v>
      </c>
      <c r="BD275" s="112">
        <v>0</v>
      </c>
      <c r="BE275" s="112">
        <v>0</v>
      </c>
      <c r="BF275" s="112">
        <v>0</v>
      </c>
      <c r="BG275" s="112">
        <v>0</v>
      </c>
      <c r="BH275" s="112">
        <v>0</v>
      </c>
      <c r="BI275" s="112">
        <v>0</v>
      </c>
      <c r="BJ275" s="112">
        <v>0</v>
      </c>
      <c r="BK275" s="112">
        <v>0</v>
      </c>
      <c r="BL275" s="112">
        <v>0</v>
      </c>
      <c r="BM275" s="112">
        <v>0</v>
      </c>
      <c r="BN275" s="112">
        <v>0</v>
      </c>
      <c r="BO275" s="112">
        <v>0</v>
      </c>
      <c r="BP275" s="112">
        <v>0</v>
      </c>
      <c r="BQ275" s="112">
        <v>0</v>
      </c>
      <c r="BR275" s="112">
        <v>0</v>
      </c>
      <c r="BS275" s="112">
        <v>0</v>
      </c>
      <c r="BT275" s="112">
        <v>0</v>
      </c>
      <c r="BU275" s="112">
        <v>0</v>
      </c>
      <c r="BV275" s="112">
        <v>0</v>
      </c>
      <c r="BW275" s="112">
        <v>0</v>
      </c>
      <c r="BX275" s="112">
        <v>0</v>
      </c>
      <c r="BY275" s="112">
        <v>0</v>
      </c>
      <c r="BZ275" s="112">
        <v>0</v>
      </c>
      <c r="CA275" s="112">
        <v>0</v>
      </c>
      <c r="CB275" s="112">
        <v>0</v>
      </c>
      <c r="CC275" s="112">
        <v>0</v>
      </c>
      <c r="CD275" s="112">
        <v>0</v>
      </c>
      <c r="CE275" s="112">
        <v>0</v>
      </c>
      <c r="CF275" s="112">
        <v>1</v>
      </c>
      <c r="CG275" s="112"/>
      <c r="CH275" s="112"/>
      <c r="CI275" s="112"/>
      <c r="CJ275" s="112">
        <v>0</v>
      </c>
      <c r="CK275" s="112">
        <v>0</v>
      </c>
      <c r="CL275" s="112">
        <v>0</v>
      </c>
      <c r="CM275" s="112">
        <v>0</v>
      </c>
      <c r="CN275" s="112">
        <v>0</v>
      </c>
      <c r="CO275" s="112">
        <v>0</v>
      </c>
      <c r="CP275" s="112">
        <v>0</v>
      </c>
      <c r="CQ275" s="112">
        <v>0</v>
      </c>
      <c r="CR275" s="112">
        <v>0</v>
      </c>
      <c r="CS275" s="112">
        <v>0</v>
      </c>
      <c r="CT275" s="112"/>
      <c r="CU275" s="112"/>
      <c r="CV275" s="112"/>
      <c r="CW275" s="112"/>
      <c r="CX275" s="112"/>
      <c r="CY275" s="112"/>
      <c r="CZ275" s="112"/>
      <c r="DA275" s="112"/>
      <c r="DB275" s="112"/>
      <c r="DC275" s="112"/>
      <c r="DD275" s="112"/>
      <c r="DE275" s="112"/>
      <c r="DF275" s="112"/>
      <c r="DG275" s="112"/>
      <c r="DH275" s="112"/>
      <c r="DI275" s="112"/>
      <c r="DJ275" s="112"/>
      <c r="DK275" s="112"/>
      <c r="DL275" s="112"/>
      <c r="DM275" s="117"/>
      <c r="DN275" s="117"/>
      <c r="DO275" s="117"/>
      <c r="DP275" s="117"/>
      <c r="DQ275" s="112"/>
      <c r="DR275" s="112"/>
      <c r="DS275" s="111"/>
      <c r="DT275" s="111"/>
      <c r="DU275" s="111"/>
      <c r="DV275" s="111"/>
      <c r="DW275" s="111"/>
      <c r="DX275" s="111"/>
      <c r="DY275" s="111"/>
      <c r="DZ275" s="111"/>
      <c r="EA275" s="111"/>
      <c r="EB275" s="111"/>
      <c r="EC275" s="111"/>
      <c r="ED275" s="111"/>
      <c r="EE275" s="111"/>
      <c r="EF275" s="111"/>
      <c r="EG275" s="111"/>
    </row>
    <row r="276" spans="1:137" s="115" customFormat="1" ht="13.5" customHeight="1" hidden="1" thickBot="1">
      <c r="A276" s="678" t="s">
        <v>24</v>
      </c>
      <c r="B276" s="656"/>
      <c r="C276" s="604"/>
      <c r="D276" s="118"/>
      <c r="E276" s="64"/>
      <c r="F276" s="64"/>
      <c r="G276" s="64"/>
      <c r="H276" s="543"/>
      <c r="I276" s="467">
        <v>0</v>
      </c>
      <c r="J276" s="65">
        <v>0</v>
      </c>
      <c r="K276" s="191">
        <v>0</v>
      </c>
      <c r="L276" s="65">
        <v>0</v>
      </c>
      <c r="M276" s="574">
        <v>0</v>
      </c>
      <c r="N276" s="307">
        <v>0</v>
      </c>
      <c r="O276" s="66">
        <v>0</v>
      </c>
      <c r="P276" s="307">
        <v>0</v>
      </c>
      <c r="Q276" s="510">
        <v>0</v>
      </c>
      <c r="R276" s="467">
        <v>0</v>
      </c>
      <c r="S276" s="66">
        <v>0</v>
      </c>
      <c r="T276"/>
      <c r="U276" s="111"/>
      <c r="V276" s="111"/>
      <c r="W276" s="111"/>
      <c r="X276" s="111"/>
      <c r="Y276" s="111"/>
      <c r="Z276" s="111"/>
      <c r="AA276" s="111"/>
      <c r="AB276" s="111"/>
      <c r="AC276" s="111"/>
      <c r="AD276" s="111"/>
      <c r="AE276" s="111"/>
      <c r="AF276" s="111"/>
      <c r="AG276" s="111"/>
      <c r="AH276" s="111"/>
      <c r="AI276" s="111"/>
      <c r="AJ276" s="111"/>
      <c r="AK276" s="111"/>
      <c r="AL276" s="111"/>
      <c r="AM276" s="111"/>
      <c r="AN276" s="111"/>
      <c r="AO276" s="111"/>
      <c r="AP276" s="112"/>
      <c r="AQ276" s="112"/>
      <c r="AR276" s="112"/>
      <c r="AS276" s="112"/>
      <c r="AT276" s="112"/>
      <c r="AU276" s="112"/>
      <c r="AV276" s="112"/>
      <c r="AW276" s="112"/>
      <c r="AX276" s="112"/>
      <c r="AY276" s="112"/>
      <c r="AZ276" s="112"/>
      <c r="BA276" s="112"/>
      <c r="BB276" s="112"/>
      <c r="BC276" s="112"/>
      <c r="BD276" s="112"/>
      <c r="BE276" s="112"/>
      <c r="BF276" s="112"/>
      <c r="BG276" s="112"/>
      <c r="BH276" s="112"/>
      <c r="BI276" s="112"/>
      <c r="BJ276" s="112"/>
      <c r="BK276" s="112"/>
      <c r="BL276" s="112"/>
      <c r="BM276" s="112"/>
      <c r="BN276" s="112"/>
      <c r="BO276" s="112"/>
      <c r="BP276" s="112"/>
      <c r="BQ276" s="112"/>
      <c r="BR276" s="112"/>
      <c r="BS276" s="112"/>
      <c r="BT276" s="112"/>
      <c r="BU276" s="112"/>
      <c r="BV276" s="112"/>
      <c r="BW276" s="112"/>
      <c r="BX276" s="112"/>
      <c r="BY276" s="112"/>
      <c r="BZ276" s="112"/>
      <c r="CA276" s="112"/>
      <c r="CB276" s="112"/>
      <c r="CC276" s="112"/>
      <c r="CD276" s="112"/>
      <c r="CE276" s="112"/>
      <c r="CF276" s="112"/>
      <c r="CG276" s="112"/>
      <c r="CH276" s="112"/>
      <c r="CI276" s="112"/>
      <c r="CJ276" s="112"/>
      <c r="CK276" s="112"/>
      <c r="CL276" s="112"/>
      <c r="CM276" s="112"/>
      <c r="CN276" s="112"/>
      <c r="CO276" s="112"/>
      <c r="CP276" s="112"/>
      <c r="CQ276" s="112"/>
      <c r="CR276" s="112"/>
      <c r="CS276" s="112"/>
      <c r="CT276" s="112"/>
      <c r="CU276" s="112"/>
      <c r="CV276" s="112"/>
      <c r="CW276" s="112"/>
      <c r="CX276" s="112"/>
      <c r="CY276" s="112"/>
      <c r="CZ276" s="112"/>
      <c r="DA276" s="112"/>
      <c r="DB276" s="112"/>
      <c r="DC276" s="112"/>
      <c r="DD276" s="112"/>
      <c r="DE276" s="112"/>
      <c r="DF276" s="112"/>
      <c r="DG276" s="112"/>
      <c r="DH276" s="112"/>
      <c r="DI276" s="112"/>
      <c r="DJ276" s="112"/>
      <c r="DK276" s="112"/>
      <c r="DL276" s="112"/>
      <c r="DM276" s="117"/>
      <c r="DN276" s="117"/>
      <c r="DO276" s="117"/>
      <c r="DP276" s="117"/>
      <c r="DQ276" s="112"/>
      <c r="DR276" s="112"/>
      <c r="DS276" s="111"/>
      <c r="DT276" s="111"/>
      <c r="DU276" s="111"/>
      <c r="DV276" s="111"/>
      <c r="DW276" s="111"/>
      <c r="DX276" s="111"/>
      <c r="DY276" s="111"/>
      <c r="DZ276" s="111"/>
      <c r="EA276" s="111"/>
      <c r="EB276" s="111"/>
      <c r="EC276" s="111"/>
      <c r="ED276" s="111"/>
      <c r="EE276" s="111"/>
      <c r="EF276" s="111"/>
      <c r="EG276" s="111"/>
    </row>
    <row r="277" spans="1:137" s="115" customFormat="1" ht="13.5" customHeight="1" hidden="1" thickBot="1">
      <c r="A277" s="678" t="s">
        <v>24</v>
      </c>
      <c r="B277" s="656"/>
      <c r="C277" s="604"/>
      <c r="D277" s="118"/>
      <c r="E277" s="64"/>
      <c r="F277" s="64"/>
      <c r="G277" s="64"/>
      <c r="H277" s="543"/>
      <c r="I277" s="467">
        <v>0</v>
      </c>
      <c r="J277" s="65">
        <v>0</v>
      </c>
      <c r="K277" s="191">
        <v>0</v>
      </c>
      <c r="L277" s="65">
        <v>0</v>
      </c>
      <c r="M277" s="574">
        <v>0</v>
      </c>
      <c r="N277" s="307">
        <v>0</v>
      </c>
      <c r="O277" s="66">
        <v>0</v>
      </c>
      <c r="P277" s="307">
        <v>0</v>
      </c>
      <c r="Q277" s="510">
        <v>0</v>
      </c>
      <c r="R277" s="467">
        <v>0</v>
      </c>
      <c r="S277" s="66">
        <v>0</v>
      </c>
      <c r="T277"/>
      <c r="U277" s="111"/>
      <c r="V277" s="111"/>
      <c r="W277" s="111"/>
      <c r="X277" s="111"/>
      <c r="Y277" s="111"/>
      <c r="Z277" s="111"/>
      <c r="AA277" s="111"/>
      <c r="AB277" s="111"/>
      <c r="AC277" s="111"/>
      <c r="AD277" s="111"/>
      <c r="AE277" s="111"/>
      <c r="AF277" s="111"/>
      <c r="AG277" s="111"/>
      <c r="AH277" s="111"/>
      <c r="AI277" s="111"/>
      <c r="AJ277" s="111"/>
      <c r="AK277" s="111"/>
      <c r="AL277" s="111"/>
      <c r="AM277" s="111"/>
      <c r="AN277" s="111"/>
      <c r="AO277" s="111"/>
      <c r="AP277" s="112"/>
      <c r="AQ277" s="112"/>
      <c r="AR277" s="112"/>
      <c r="AS277" s="112"/>
      <c r="AT277" s="112"/>
      <c r="AU277" s="112"/>
      <c r="AV277" s="112"/>
      <c r="AW277" s="112"/>
      <c r="AX277" s="112"/>
      <c r="AY277" s="112"/>
      <c r="AZ277" s="112"/>
      <c r="BA277" s="112"/>
      <c r="BB277" s="112"/>
      <c r="BC277" s="112"/>
      <c r="BD277" s="112"/>
      <c r="BE277" s="112"/>
      <c r="BF277" s="112"/>
      <c r="BG277" s="112"/>
      <c r="BH277" s="112"/>
      <c r="BI277" s="112"/>
      <c r="BJ277" s="112"/>
      <c r="BK277" s="112"/>
      <c r="BL277" s="112"/>
      <c r="BM277" s="112"/>
      <c r="BN277" s="112"/>
      <c r="BO277" s="112"/>
      <c r="BP277" s="112"/>
      <c r="BQ277" s="112"/>
      <c r="BR277" s="112"/>
      <c r="BS277" s="112"/>
      <c r="BT277" s="112"/>
      <c r="BU277" s="112"/>
      <c r="BV277" s="112"/>
      <c r="BW277" s="112"/>
      <c r="BX277" s="112"/>
      <c r="BY277" s="112"/>
      <c r="BZ277" s="112"/>
      <c r="CA277" s="112"/>
      <c r="CB277" s="112"/>
      <c r="CC277" s="112"/>
      <c r="CD277" s="112"/>
      <c r="CE277" s="112"/>
      <c r="CF277" s="112"/>
      <c r="CG277" s="112"/>
      <c r="CH277" s="112"/>
      <c r="CI277" s="112"/>
      <c r="CJ277" s="112"/>
      <c r="CK277" s="112"/>
      <c r="CL277" s="112"/>
      <c r="CM277" s="112"/>
      <c r="CN277" s="112"/>
      <c r="CO277" s="112"/>
      <c r="CP277" s="112"/>
      <c r="CQ277" s="112"/>
      <c r="CR277" s="112"/>
      <c r="CS277" s="112"/>
      <c r="CT277" s="112"/>
      <c r="CU277" s="112"/>
      <c r="CV277" s="112"/>
      <c r="CW277" s="112"/>
      <c r="CX277" s="112"/>
      <c r="CY277" s="112"/>
      <c r="CZ277" s="112"/>
      <c r="DA277" s="112"/>
      <c r="DB277" s="112"/>
      <c r="DC277" s="112"/>
      <c r="DD277" s="112"/>
      <c r="DE277" s="112"/>
      <c r="DF277" s="112"/>
      <c r="DG277" s="112"/>
      <c r="DH277" s="112"/>
      <c r="DI277" s="112"/>
      <c r="DJ277" s="112"/>
      <c r="DK277" s="112"/>
      <c r="DL277" s="112"/>
      <c r="DM277" s="117"/>
      <c r="DN277" s="117"/>
      <c r="DO277" s="117"/>
      <c r="DP277" s="117"/>
      <c r="DQ277" s="112"/>
      <c r="DR277" s="112"/>
      <c r="DS277" s="111"/>
      <c r="DT277" s="111"/>
      <c r="DU277" s="111"/>
      <c r="DV277" s="111"/>
      <c r="DW277" s="111"/>
      <c r="DX277" s="111"/>
      <c r="DY277" s="111"/>
      <c r="DZ277" s="111"/>
      <c r="EA277" s="111"/>
      <c r="EB277" s="111"/>
      <c r="EC277" s="111"/>
      <c r="ED277" s="111"/>
      <c r="EE277" s="111"/>
      <c r="EF277" s="111"/>
      <c r="EG277" s="111"/>
    </row>
    <row r="278" spans="1:137" s="115" customFormat="1" ht="13.5" customHeight="1" hidden="1" thickBot="1">
      <c r="A278" s="678" t="s">
        <v>24</v>
      </c>
      <c r="B278" s="656"/>
      <c r="C278" s="604"/>
      <c r="D278" s="118"/>
      <c r="E278" s="64"/>
      <c r="F278" s="64"/>
      <c r="G278" s="64"/>
      <c r="H278" s="543"/>
      <c r="I278" s="467">
        <v>0</v>
      </c>
      <c r="J278" s="65">
        <v>0</v>
      </c>
      <c r="K278" s="191">
        <v>0</v>
      </c>
      <c r="L278" s="65">
        <v>0</v>
      </c>
      <c r="M278" s="574">
        <v>0</v>
      </c>
      <c r="N278" s="307">
        <v>0</v>
      </c>
      <c r="O278" s="66">
        <v>0</v>
      </c>
      <c r="P278" s="307">
        <v>0</v>
      </c>
      <c r="Q278" s="510">
        <v>0</v>
      </c>
      <c r="R278" s="467">
        <v>0</v>
      </c>
      <c r="S278" s="66">
        <v>0</v>
      </c>
      <c r="T278"/>
      <c r="U278" s="111"/>
      <c r="V278" s="111"/>
      <c r="W278" s="111"/>
      <c r="X278" s="111"/>
      <c r="Y278" s="111"/>
      <c r="Z278" s="111"/>
      <c r="AA278" s="111"/>
      <c r="AB278" s="111"/>
      <c r="AC278" s="111"/>
      <c r="AD278" s="111"/>
      <c r="AE278" s="111"/>
      <c r="AF278" s="111"/>
      <c r="AG278" s="111"/>
      <c r="AH278" s="111"/>
      <c r="AI278" s="111"/>
      <c r="AJ278" s="111"/>
      <c r="AK278" s="111"/>
      <c r="AL278" s="111"/>
      <c r="AM278" s="111"/>
      <c r="AN278" s="111"/>
      <c r="AO278" s="111"/>
      <c r="AP278" s="112"/>
      <c r="AQ278" s="112"/>
      <c r="AR278" s="112"/>
      <c r="AS278" s="112"/>
      <c r="AT278" s="112"/>
      <c r="AU278" s="112"/>
      <c r="AV278" s="112"/>
      <c r="AW278" s="112"/>
      <c r="AX278" s="112"/>
      <c r="AY278" s="112"/>
      <c r="AZ278" s="112"/>
      <c r="BA278" s="112"/>
      <c r="BB278" s="112"/>
      <c r="BC278" s="112"/>
      <c r="BD278" s="112"/>
      <c r="BE278" s="112"/>
      <c r="BF278" s="112"/>
      <c r="BG278" s="112"/>
      <c r="BH278" s="112"/>
      <c r="BI278" s="112"/>
      <c r="BJ278" s="112"/>
      <c r="BK278" s="112"/>
      <c r="BL278" s="112"/>
      <c r="BM278" s="112"/>
      <c r="BN278" s="112"/>
      <c r="BO278" s="112"/>
      <c r="BP278" s="112"/>
      <c r="BQ278" s="112"/>
      <c r="BR278" s="112"/>
      <c r="BS278" s="112"/>
      <c r="BT278" s="112"/>
      <c r="BU278" s="112"/>
      <c r="BV278" s="112"/>
      <c r="BW278" s="112"/>
      <c r="BX278" s="112"/>
      <c r="BY278" s="112"/>
      <c r="BZ278" s="112"/>
      <c r="CA278" s="112"/>
      <c r="CB278" s="112"/>
      <c r="CC278" s="112"/>
      <c r="CD278" s="112"/>
      <c r="CE278" s="112"/>
      <c r="CF278" s="112"/>
      <c r="CG278" s="112"/>
      <c r="CH278" s="112"/>
      <c r="CI278" s="112"/>
      <c r="CJ278" s="112"/>
      <c r="CK278" s="112"/>
      <c r="CL278" s="112"/>
      <c r="CM278" s="112"/>
      <c r="CN278" s="112"/>
      <c r="CO278" s="112"/>
      <c r="CP278" s="112"/>
      <c r="CQ278" s="112"/>
      <c r="CR278" s="112"/>
      <c r="CS278" s="112"/>
      <c r="CT278" s="112"/>
      <c r="CU278" s="112"/>
      <c r="CV278" s="112"/>
      <c r="CW278" s="112"/>
      <c r="CX278" s="112"/>
      <c r="CY278" s="112"/>
      <c r="CZ278" s="112"/>
      <c r="DA278" s="112"/>
      <c r="DB278" s="112"/>
      <c r="DC278" s="112"/>
      <c r="DD278" s="112"/>
      <c r="DE278" s="112"/>
      <c r="DF278" s="112"/>
      <c r="DG278" s="112"/>
      <c r="DH278" s="112"/>
      <c r="DI278" s="112"/>
      <c r="DJ278" s="112"/>
      <c r="DK278" s="112"/>
      <c r="DL278" s="112"/>
      <c r="DM278" s="117"/>
      <c r="DN278" s="117"/>
      <c r="DO278" s="117"/>
      <c r="DP278" s="117"/>
      <c r="DQ278" s="112"/>
      <c r="DR278" s="112"/>
      <c r="DS278" s="111"/>
      <c r="DT278" s="111"/>
      <c r="DU278" s="111"/>
      <c r="DV278" s="111"/>
      <c r="DW278" s="111"/>
      <c r="DX278" s="111"/>
      <c r="DY278" s="111"/>
      <c r="DZ278" s="111"/>
      <c r="EA278" s="111"/>
      <c r="EB278" s="111"/>
      <c r="EC278" s="111"/>
      <c r="ED278" s="111"/>
      <c r="EE278" s="111"/>
      <c r="EF278" s="111"/>
      <c r="EG278" s="111"/>
    </row>
    <row r="279" spans="1:137" s="115" customFormat="1" ht="13.5" customHeight="1" hidden="1" thickBot="1">
      <c r="A279" s="678" t="s">
        <v>24</v>
      </c>
      <c r="B279" s="656"/>
      <c r="C279" s="604"/>
      <c r="D279" s="118"/>
      <c r="E279" s="64"/>
      <c r="F279" s="64"/>
      <c r="G279" s="64"/>
      <c r="H279" s="543"/>
      <c r="I279" s="467">
        <v>0</v>
      </c>
      <c r="J279" s="65">
        <v>0</v>
      </c>
      <c r="K279" s="191">
        <v>0</v>
      </c>
      <c r="L279" s="65">
        <v>0</v>
      </c>
      <c r="M279" s="574">
        <v>0</v>
      </c>
      <c r="N279" s="307">
        <v>0</v>
      </c>
      <c r="O279" s="66">
        <v>0</v>
      </c>
      <c r="P279" s="307">
        <v>0</v>
      </c>
      <c r="Q279" s="510">
        <v>0</v>
      </c>
      <c r="R279" s="467">
        <v>0</v>
      </c>
      <c r="S279" s="66">
        <v>0</v>
      </c>
      <c r="T279"/>
      <c r="U279" s="111"/>
      <c r="V279" s="111"/>
      <c r="W279" s="111"/>
      <c r="X279" s="111"/>
      <c r="Y279" s="111"/>
      <c r="Z279" s="111"/>
      <c r="AA279" s="111"/>
      <c r="AB279" s="111"/>
      <c r="AC279" s="111"/>
      <c r="AD279" s="111"/>
      <c r="AE279" s="111"/>
      <c r="AF279" s="111"/>
      <c r="AG279" s="111"/>
      <c r="AH279" s="111"/>
      <c r="AI279" s="111"/>
      <c r="AJ279" s="111"/>
      <c r="AK279" s="111"/>
      <c r="AL279" s="111"/>
      <c r="AM279" s="111"/>
      <c r="AN279" s="111"/>
      <c r="AO279" s="111"/>
      <c r="AP279" s="112"/>
      <c r="AQ279" s="112"/>
      <c r="AR279" s="112"/>
      <c r="AS279" s="112"/>
      <c r="AT279" s="112"/>
      <c r="AU279" s="112"/>
      <c r="AV279" s="112"/>
      <c r="AW279" s="112"/>
      <c r="AX279" s="112"/>
      <c r="AY279" s="112"/>
      <c r="AZ279" s="112"/>
      <c r="BA279" s="112"/>
      <c r="BB279" s="112"/>
      <c r="BC279" s="112"/>
      <c r="BD279" s="112"/>
      <c r="BE279" s="112"/>
      <c r="BF279" s="112"/>
      <c r="BG279" s="112"/>
      <c r="BH279" s="112"/>
      <c r="BI279" s="112"/>
      <c r="BJ279" s="112"/>
      <c r="BK279" s="112"/>
      <c r="BL279" s="112"/>
      <c r="BM279" s="112"/>
      <c r="BN279" s="112"/>
      <c r="BO279" s="112"/>
      <c r="BP279" s="112"/>
      <c r="BQ279" s="112"/>
      <c r="BR279" s="112"/>
      <c r="BS279" s="112"/>
      <c r="BT279" s="112"/>
      <c r="BU279" s="112"/>
      <c r="BV279" s="112"/>
      <c r="BW279" s="112"/>
      <c r="BX279" s="112"/>
      <c r="BY279" s="112"/>
      <c r="BZ279" s="112"/>
      <c r="CA279" s="112"/>
      <c r="CB279" s="112"/>
      <c r="CC279" s="112"/>
      <c r="CD279" s="112"/>
      <c r="CE279" s="112"/>
      <c r="CF279" s="112"/>
      <c r="CG279" s="112"/>
      <c r="CH279" s="112"/>
      <c r="CI279" s="112"/>
      <c r="CJ279" s="112"/>
      <c r="CK279" s="112"/>
      <c r="CL279" s="112"/>
      <c r="CM279" s="112"/>
      <c r="CN279" s="112"/>
      <c r="CO279" s="112"/>
      <c r="CP279" s="112"/>
      <c r="CQ279" s="112"/>
      <c r="CR279" s="112"/>
      <c r="CS279" s="112"/>
      <c r="CT279" s="112"/>
      <c r="CU279" s="112"/>
      <c r="CV279" s="112"/>
      <c r="CW279" s="112"/>
      <c r="CX279" s="112"/>
      <c r="CY279" s="112"/>
      <c r="CZ279" s="112"/>
      <c r="DA279" s="112"/>
      <c r="DB279" s="112"/>
      <c r="DC279" s="112"/>
      <c r="DD279" s="112"/>
      <c r="DE279" s="112"/>
      <c r="DF279" s="112"/>
      <c r="DG279" s="112"/>
      <c r="DH279" s="112"/>
      <c r="DI279" s="112"/>
      <c r="DJ279" s="112"/>
      <c r="DK279" s="112"/>
      <c r="DL279" s="112"/>
      <c r="DM279" s="117"/>
      <c r="DN279" s="117"/>
      <c r="DO279" s="117"/>
      <c r="DP279" s="117"/>
      <c r="DQ279" s="112"/>
      <c r="DR279" s="112"/>
      <c r="DS279" s="111"/>
      <c r="DT279" s="111"/>
      <c r="DU279" s="111"/>
      <c r="DV279" s="111"/>
      <c r="DW279" s="111"/>
      <c r="DX279" s="111"/>
      <c r="DY279" s="111"/>
      <c r="DZ279" s="111"/>
      <c r="EA279" s="111"/>
      <c r="EB279" s="111"/>
      <c r="EC279" s="111"/>
      <c r="ED279" s="111"/>
      <c r="EE279" s="111"/>
      <c r="EF279" s="111"/>
      <c r="EG279" s="111"/>
    </row>
    <row r="280" spans="1:137" s="115" customFormat="1" ht="13.5" customHeight="1" hidden="1" thickBot="1">
      <c r="A280" s="678" t="s">
        <v>24</v>
      </c>
      <c r="B280" s="656"/>
      <c r="C280" s="604"/>
      <c r="D280" s="118"/>
      <c r="E280" s="64"/>
      <c r="F280" s="64"/>
      <c r="G280" s="64"/>
      <c r="H280" s="543"/>
      <c r="I280" s="467">
        <v>0</v>
      </c>
      <c r="J280" s="65">
        <v>0</v>
      </c>
      <c r="K280" s="191">
        <v>0</v>
      </c>
      <c r="L280" s="65">
        <v>0</v>
      </c>
      <c r="M280" s="574">
        <v>0</v>
      </c>
      <c r="N280" s="307">
        <v>0</v>
      </c>
      <c r="O280" s="66">
        <v>0</v>
      </c>
      <c r="P280" s="307">
        <v>0</v>
      </c>
      <c r="Q280" s="510">
        <v>0</v>
      </c>
      <c r="R280" s="467">
        <v>0</v>
      </c>
      <c r="S280" s="66">
        <v>0</v>
      </c>
      <c r="T280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  <c r="AI280" s="111"/>
      <c r="AJ280" s="111"/>
      <c r="AK280" s="111"/>
      <c r="AL280" s="111"/>
      <c r="AM280" s="111"/>
      <c r="AN280" s="111"/>
      <c r="AO280" s="111"/>
      <c r="AP280" s="112"/>
      <c r="AQ280" s="112"/>
      <c r="AR280" s="112"/>
      <c r="AS280" s="112"/>
      <c r="AT280" s="112"/>
      <c r="AU280" s="112"/>
      <c r="AV280" s="112"/>
      <c r="AW280" s="112"/>
      <c r="AX280" s="112"/>
      <c r="AY280" s="112"/>
      <c r="AZ280" s="112"/>
      <c r="BA280" s="112"/>
      <c r="BB280" s="112"/>
      <c r="BC280" s="112"/>
      <c r="BD280" s="112"/>
      <c r="BE280" s="112"/>
      <c r="BF280" s="112"/>
      <c r="BG280" s="112"/>
      <c r="BH280" s="112"/>
      <c r="BI280" s="112"/>
      <c r="BJ280" s="112"/>
      <c r="BK280" s="112"/>
      <c r="BL280" s="112"/>
      <c r="BM280" s="112"/>
      <c r="BN280" s="112"/>
      <c r="BO280" s="112"/>
      <c r="BP280" s="112"/>
      <c r="BQ280" s="112"/>
      <c r="BR280" s="112"/>
      <c r="BS280" s="112"/>
      <c r="BT280" s="112"/>
      <c r="BU280" s="112"/>
      <c r="BV280" s="112"/>
      <c r="BW280" s="112"/>
      <c r="BX280" s="112"/>
      <c r="BY280" s="112"/>
      <c r="BZ280" s="112"/>
      <c r="CA280" s="112"/>
      <c r="CB280" s="112"/>
      <c r="CC280" s="112"/>
      <c r="CD280" s="112"/>
      <c r="CE280" s="112"/>
      <c r="CF280" s="112"/>
      <c r="CG280" s="112"/>
      <c r="CH280" s="112"/>
      <c r="CI280" s="112"/>
      <c r="CJ280" s="112"/>
      <c r="CK280" s="112"/>
      <c r="CL280" s="112"/>
      <c r="CM280" s="112"/>
      <c r="CN280" s="112"/>
      <c r="CO280" s="112"/>
      <c r="CP280" s="112"/>
      <c r="CQ280" s="112"/>
      <c r="CR280" s="112"/>
      <c r="CS280" s="112"/>
      <c r="CT280" s="112"/>
      <c r="CU280" s="112"/>
      <c r="CV280" s="112"/>
      <c r="CW280" s="112"/>
      <c r="CX280" s="112"/>
      <c r="CY280" s="112"/>
      <c r="CZ280" s="112"/>
      <c r="DA280" s="112"/>
      <c r="DB280" s="112"/>
      <c r="DC280" s="112"/>
      <c r="DD280" s="112"/>
      <c r="DE280" s="112"/>
      <c r="DF280" s="112"/>
      <c r="DG280" s="112"/>
      <c r="DH280" s="112"/>
      <c r="DI280" s="112"/>
      <c r="DJ280" s="112"/>
      <c r="DK280" s="112"/>
      <c r="DL280" s="112"/>
      <c r="DM280" s="117"/>
      <c r="DN280" s="117"/>
      <c r="DO280" s="117"/>
      <c r="DP280" s="117"/>
      <c r="DQ280" s="112"/>
      <c r="DR280" s="112"/>
      <c r="DS280" s="111"/>
      <c r="DT280" s="111"/>
      <c r="DU280" s="111"/>
      <c r="DV280" s="111"/>
      <c r="DW280" s="111"/>
      <c r="DX280" s="111"/>
      <c r="DY280" s="111"/>
      <c r="DZ280" s="111"/>
      <c r="EA280" s="111"/>
      <c r="EB280" s="111"/>
      <c r="EC280" s="111"/>
      <c r="ED280" s="111"/>
      <c r="EE280" s="111"/>
      <c r="EF280" s="111"/>
      <c r="EG280" s="111"/>
    </row>
    <row r="281" spans="1:137" s="115" customFormat="1" ht="13.5" customHeight="1" hidden="1" thickBot="1">
      <c r="A281" s="678" t="s">
        <v>24</v>
      </c>
      <c r="B281" s="656"/>
      <c r="C281" s="604"/>
      <c r="D281" s="118"/>
      <c r="E281" s="64"/>
      <c r="F281" s="64"/>
      <c r="G281" s="64"/>
      <c r="H281" s="543"/>
      <c r="I281" s="467">
        <v>0</v>
      </c>
      <c r="J281" s="65">
        <v>0</v>
      </c>
      <c r="K281" s="191">
        <v>0</v>
      </c>
      <c r="L281" s="65">
        <v>0</v>
      </c>
      <c r="M281" s="574">
        <v>0</v>
      </c>
      <c r="N281" s="307">
        <v>0</v>
      </c>
      <c r="O281" s="66">
        <v>0</v>
      </c>
      <c r="P281" s="307">
        <v>0</v>
      </c>
      <c r="Q281" s="510">
        <v>0</v>
      </c>
      <c r="R281" s="467">
        <v>0</v>
      </c>
      <c r="S281" s="66">
        <v>0</v>
      </c>
      <c r="T281"/>
      <c r="U281" s="111"/>
      <c r="V281" s="111"/>
      <c r="W281" s="111"/>
      <c r="X281" s="111"/>
      <c r="Y281" s="111"/>
      <c r="Z281" s="111"/>
      <c r="AA281" s="111"/>
      <c r="AB281" s="111"/>
      <c r="AC281" s="111"/>
      <c r="AD281" s="111"/>
      <c r="AE281" s="111"/>
      <c r="AF281" s="111"/>
      <c r="AG281" s="111"/>
      <c r="AH281" s="111"/>
      <c r="AI281" s="111"/>
      <c r="AJ281" s="111"/>
      <c r="AK281" s="111"/>
      <c r="AL281" s="111"/>
      <c r="AM281" s="111"/>
      <c r="AN281" s="111"/>
      <c r="AO281" s="111"/>
      <c r="AP281" s="112"/>
      <c r="AQ281" s="112"/>
      <c r="AR281" s="112"/>
      <c r="AS281" s="112"/>
      <c r="AT281" s="112"/>
      <c r="AU281" s="112"/>
      <c r="AV281" s="112"/>
      <c r="AW281" s="112"/>
      <c r="AX281" s="112"/>
      <c r="AY281" s="112"/>
      <c r="AZ281" s="112"/>
      <c r="BA281" s="112"/>
      <c r="BB281" s="112"/>
      <c r="BC281" s="112"/>
      <c r="BD281" s="112"/>
      <c r="BE281" s="112"/>
      <c r="BF281" s="112"/>
      <c r="BG281" s="112"/>
      <c r="BH281" s="112"/>
      <c r="BI281" s="112"/>
      <c r="BJ281" s="112"/>
      <c r="BK281" s="112"/>
      <c r="BL281" s="112"/>
      <c r="BM281" s="112"/>
      <c r="BN281" s="112"/>
      <c r="BO281" s="112"/>
      <c r="BP281" s="112"/>
      <c r="BQ281" s="112"/>
      <c r="BR281" s="112"/>
      <c r="BS281" s="112"/>
      <c r="BT281" s="112"/>
      <c r="BU281" s="112"/>
      <c r="BV281" s="112"/>
      <c r="BW281" s="112"/>
      <c r="BX281" s="112"/>
      <c r="BY281" s="112"/>
      <c r="BZ281" s="112"/>
      <c r="CA281" s="112"/>
      <c r="CB281" s="112"/>
      <c r="CC281" s="112"/>
      <c r="CD281" s="112"/>
      <c r="CE281" s="112"/>
      <c r="CF281" s="112"/>
      <c r="CG281" s="112"/>
      <c r="CH281" s="112"/>
      <c r="CI281" s="112"/>
      <c r="CJ281" s="112"/>
      <c r="CK281" s="112"/>
      <c r="CL281" s="112"/>
      <c r="CM281" s="112"/>
      <c r="CN281" s="112"/>
      <c r="CO281" s="112"/>
      <c r="CP281" s="112"/>
      <c r="CQ281" s="112"/>
      <c r="CR281" s="112"/>
      <c r="CS281" s="112"/>
      <c r="CT281" s="112"/>
      <c r="CU281" s="112"/>
      <c r="CV281" s="112"/>
      <c r="CW281" s="112"/>
      <c r="CX281" s="112"/>
      <c r="CY281" s="112"/>
      <c r="CZ281" s="112"/>
      <c r="DA281" s="112"/>
      <c r="DB281" s="112"/>
      <c r="DC281" s="112"/>
      <c r="DD281" s="112"/>
      <c r="DE281" s="112"/>
      <c r="DF281" s="112"/>
      <c r="DG281" s="112"/>
      <c r="DH281" s="112"/>
      <c r="DI281" s="112"/>
      <c r="DJ281" s="112"/>
      <c r="DK281" s="112"/>
      <c r="DL281" s="112"/>
      <c r="DM281" s="117"/>
      <c r="DN281" s="117"/>
      <c r="DO281" s="117"/>
      <c r="DP281" s="117"/>
      <c r="DQ281" s="112"/>
      <c r="DR281" s="112"/>
      <c r="DS281" s="111"/>
      <c r="DT281" s="111"/>
      <c r="DU281" s="111"/>
      <c r="DV281" s="111"/>
      <c r="DW281" s="111"/>
      <c r="DX281" s="111"/>
      <c r="DY281" s="111"/>
      <c r="DZ281" s="111"/>
      <c r="EA281" s="111"/>
      <c r="EB281" s="111"/>
      <c r="EC281" s="111"/>
      <c r="ED281" s="111"/>
      <c r="EE281" s="111"/>
      <c r="EF281" s="111"/>
      <c r="EG281" s="111"/>
    </row>
    <row r="282" spans="1:137" s="115" customFormat="1" ht="13.5" customHeight="1" hidden="1" thickBot="1">
      <c r="A282" s="678" t="s">
        <v>24</v>
      </c>
      <c r="B282" s="656"/>
      <c r="C282" s="604"/>
      <c r="D282" s="118"/>
      <c r="E282" s="64"/>
      <c r="F282" s="64"/>
      <c r="G282" s="64"/>
      <c r="H282" s="543"/>
      <c r="I282" s="467">
        <v>0</v>
      </c>
      <c r="J282" s="65">
        <v>0</v>
      </c>
      <c r="K282" s="191">
        <v>0</v>
      </c>
      <c r="L282" s="65">
        <v>0</v>
      </c>
      <c r="M282" s="574">
        <v>0</v>
      </c>
      <c r="N282" s="307">
        <v>0</v>
      </c>
      <c r="O282" s="66">
        <v>0</v>
      </c>
      <c r="P282" s="307">
        <v>0</v>
      </c>
      <c r="Q282" s="510">
        <v>0</v>
      </c>
      <c r="R282" s="467">
        <v>0</v>
      </c>
      <c r="S282" s="66">
        <v>0</v>
      </c>
      <c r="T282"/>
      <c r="U282" s="111"/>
      <c r="V282" s="111"/>
      <c r="W282" s="111"/>
      <c r="X282" s="111"/>
      <c r="Y282" s="111"/>
      <c r="Z282" s="111"/>
      <c r="AA282" s="111"/>
      <c r="AB282" s="111"/>
      <c r="AC282" s="111"/>
      <c r="AD282" s="111"/>
      <c r="AE282" s="111"/>
      <c r="AF282" s="111"/>
      <c r="AG282" s="111"/>
      <c r="AH282" s="111"/>
      <c r="AI282" s="111"/>
      <c r="AJ282" s="111"/>
      <c r="AK282" s="111"/>
      <c r="AL282" s="111"/>
      <c r="AM282" s="111"/>
      <c r="AN282" s="111"/>
      <c r="AO282" s="111"/>
      <c r="AP282" s="112"/>
      <c r="AQ282" s="112"/>
      <c r="AR282" s="112"/>
      <c r="AS282" s="112"/>
      <c r="AT282" s="112"/>
      <c r="AU282" s="112"/>
      <c r="AV282" s="112"/>
      <c r="AW282" s="112"/>
      <c r="AX282" s="112"/>
      <c r="AY282" s="112"/>
      <c r="AZ282" s="112"/>
      <c r="BA282" s="112"/>
      <c r="BB282" s="112"/>
      <c r="BC282" s="112"/>
      <c r="BD282" s="112"/>
      <c r="BE282" s="112"/>
      <c r="BF282" s="112"/>
      <c r="BG282" s="112"/>
      <c r="BH282" s="112"/>
      <c r="BI282" s="112"/>
      <c r="BJ282" s="112"/>
      <c r="BK282" s="112"/>
      <c r="BL282" s="112"/>
      <c r="BM282" s="112"/>
      <c r="BN282" s="112"/>
      <c r="BO282" s="112"/>
      <c r="BP282" s="112"/>
      <c r="BQ282" s="112"/>
      <c r="BR282" s="112"/>
      <c r="BS282" s="112"/>
      <c r="BT282" s="112"/>
      <c r="BU282" s="112"/>
      <c r="BV282" s="112"/>
      <c r="BW282" s="112"/>
      <c r="BX282" s="112"/>
      <c r="BY282" s="112"/>
      <c r="BZ282" s="112"/>
      <c r="CA282" s="112"/>
      <c r="CB282" s="112"/>
      <c r="CC282" s="112"/>
      <c r="CD282" s="112"/>
      <c r="CE282" s="112"/>
      <c r="CF282" s="112"/>
      <c r="CG282" s="112"/>
      <c r="CH282" s="112"/>
      <c r="CI282" s="112"/>
      <c r="CJ282" s="112"/>
      <c r="CK282" s="112"/>
      <c r="CL282" s="112"/>
      <c r="CM282" s="112"/>
      <c r="CN282" s="112"/>
      <c r="CO282" s="112"/>
      <c r="CP282" s="112"/>
      <c r="CQ282" s="112"/>
      <c r="CR282" s="112"/>
      <c r="CS282" s="112"/>
      <c r="CT282" s="112"/>
      <c r="CU282" s="112"/>
      <c r="CV282" s="112"/>
      <c r="CW282" s="112"/>
      <c r="CX282" s="112"/>
      <c r="CY282" s="112"/>
      <c r="CZ282" s="112"/>
      <c r="DA282" s="112"/>
      <c r="DB282" s="112"/>
      <c r="DC282" s="112"/>
      <c r="DD282" s="112"/>
      <c r="DE282" s="112"/>
      <c r="DF282" s="112"/>
      <c r="DG282" s="112"/>
      <c r="DH282" s="112"/>
      <c r="DI282" s="112"/>
      <c r="DJ282" s="112"/>
      <c r="DK282" s="112"/>
      <c r="DL282" s="112"/>
      <c r="DM282" s="117"/>
      <c r="DN282" s="117"/>
      <c r="DO282" s="117"/>
      <c r="DP282" s="117"/>
      <c r="DQ282" s="112"/>
      <c r="DR282" s="112"/>
      <c r="DS282" s="111"/>
      <c r="DT282" s="111"/>
      <c r="DU282" s="111"/>
      <c r="DV282" s="111"/>
      <c r="DW282" s="111"/>
      <c r="DX282" s="111"/>
      <c r="DY282" s="111"/>
      <c r="DZ282" s="111"/>
      <c r="EA282" s="111"/>
      <c r="EB282" s="111"/>
      <c r="EC282" s="111"/>
      <c r="ED282" s="111"/>
      <c r="EE282" s="111"/>
      <c r="EF282" s="111"/>
      <c r="EG282" s="111"/>
    </row>
    <row r="283" spans="1:137" s="115" customFormat="1" ht="13.5" customHeight="1" hidden="1" thickBot="1">
      <c r="A283" s="678" t="s">
        <v>24</v>
      </c>
      <c r="B283" s="656"/>
      <c r="C283" s="604"/>
      <c r="D283" s="118"/>
      <c r="E283" s="64"/>
      <c r="F283" s="64"/>
      <c r="G283" s="64"/>
      <c r="H283" s="543"/>
      <c r="I283" s="467">
        <v>0</v>
      </c>
      <c r="J283" s="65">
        <v>0</v>
      </c>
      <c r="K283" s="191">
        <v>0</v>
      </c>
      <c r="L283" s="65">
        <v>0</v>
      </c>
      <c r="M283" s="574">
        <v>0</v>
      </c>
      <c r="N283" s="307">
        <v>0</v>
      </c>
      <c r="O283" s="66">
        <v>0</v>
      </c>
      <c r="P283" s="307">
        <v>0</v>
      </c>
      <c r="Q283" s="510">
        <v>0</v>
      </c>
      <c r="R283" s="467">
        <v>0</v>
      </c>
      <c r="S283" s="66">
        <v>0</v>
      </c>
      <c r="T283"/>
      <c r="U283" s="111"/>
      <c r="V283" s="111"/>
      <c r="W283" s="111"/>
      <c r="X283" s="111"/>
      <c r="Y283" s="111"/>
      <c r="Z283" s="111"/>
      <c r="AA283" s="111"/>
      <c r="AB283" s="111"/>
      <c r="AC283" s="111"/>
      <c r="AD283" s="111"/>
      <c r="AE283" s="111"/>
      <c r="AF283" s="111"/>
      <c r="AG283" s="111"/>
      <c r="AH283" s="111"/>
      <c r="AI283" s="111"/>
      <c r="AJ283" s="111"/>
      <c r="AK283" s="111"/>
      <c r="AL283" s="111"/>
      <c r="AM283" s="111"/>
      <c r="AN283" s="111"/>
      <c r="AO283" s="111"/>
      <c r="AP283" s="112"/>
      <c r="AQ283" s="112"/>
      <c r="AR283" s="112"/>
      <c r="AS283" s="112"/>
      <c r="AT283" s="112"/>
      <c r="AU283" s="112"/>
      <c r="AV283" s="112"/>
      <c r="AW283" s="112"/>
      <c r="AX283" s="112"/>
      <c r="AY283" s="112"/>
      <c r="AZ283" s="112"/>
      <c r="BA283" s="112"/>
      <c r="BB283" s="112"/>
      <c r="BC283" s="112"/>
      <c r="BD283" s="112"/>
      <c r="BE283" s="112"/>
      <c r="BF283" s="112"/>
      <c r="BG283" s="112"/>
      <c r="BH283" s="112"/>
      <c r="BI283" s="112"/>
      <c r="BJ283" s="112"/>
      <c r="BK283" s="112"/>
      <c r="BL283" s="112"/>
      <c r="BM283" s="112"/>
      <c r="BN283" s="112"/>
      <c r="BO283" s="112"/>
      <c r="BP283" s="112"/>
      <c r="BQ283" s="112"/>
      <c r="BR283" s="112"/>
      <c r="BS283" s="112"/>
      <c r="BT283" s="112"/>
      <c r="BU283" s="112"/>
      <c r="BV283" s="112"/>
      <c r="BW283" s="112"/>
      <c r="BX283" s="112"/>
      <c r="BY283" s="112"/>
      <c r="BZ283" s="112"/>
      <c r="CA283" s="112"/>
      <c r="CB283" s="112"/>
      <c r="CC283" s="112"/>
      <c r="CD283" s="112"/>
      <c r="CE283" s="112"/>
      <c r="CF283" s="112"/>
      <c r="CG283" s="112"/>
      <c r="CH283" s="112"/>
      <c r="CI283" s="112"/>
      <c r="CJ283" s="112"/>
      <c r="CK283" s="112"/>
      <c r="CL283" s="112"/>
      <c r="CM283" s="112"/>
      <c r="CN283" s="112"/>
      <c r="CO283" s="112"/>
      <c r="CP283" s="112"/>
      <c r="CQ283" s="112"/>
      <c r="CR283" s="112"/>
      <c r="CS283" s="112"/>
      <c r="CT283" s="112"/>
      <c r="CU283" s="112"/>
      <c r="CV283" s="112"/>
      <c r="CW283" s="112"/>
      <c r="CX283" s="112"/>
      <c r="CY283" s="112"/>
      <c r="CZ283" s="112"/>
      <c r="DA283" s="112"/>
      <c r="DB283" s="112"/>
      <c r="DC283" s="112"/>
      <c r="DD283" s="112"/>
      <c r="DE283" s="112"/>
      <c r="DF283" s="112"/>
      <c r="DG283" s="112"/>
      <c r="DH283" s="112"/>
      <c r="DI283" s="112"/>
      <c r="DJ283" s="112"/>
      <c r="DK283" s="112"/>
      <c r="DL283" s="112"/>
      <c r="DM283" s="117"/>
      <c r="DN283" s="117"/>
      <c r="DO283" s="117"/>
      <c r="DP283" s="117"/>
      <c r="DQ283" s="112"/>
      <c r="DR283" s="112"/>
      <c r="DS283" s="111"/>
      <c r="DT283" s="111"/>
      <c r="DU283" s="111"/>
      <c r="DV283" s="111"/>
      <c r="DW283" s="111"/>
      <c r="DX283" s="111"/>
      <c r="DY283" s="111"/>
      <c r="DZ283" s="111"/>
      <c r="EA283" s="111"/>
      <c r="EB283" s="111"/>
      <c r="EC283" s="111"/>
      <c r="ED283" s="111"/>
      <c r="EE283" s="111"/>
      <c r="EF283" s="111"/>
      <c r="EG283" s="111"/>
    </row>
    <row r="284" spans="1:137" s="115" customFormat="1" ht="13.5" customHeight="1" hidden="1" thickBot="1">
      <c r="A284" s="678" t="s">
        <v>24</v>
      </c>
      <c r="B284" s="656"/>
      <c r="C284" s="604"/>
      <c r="D284" s="118"/>
      <c r="E284" s="64"/>
      <c r="F284" s="64"/>
      <c r="G284" s="64"/>
      <c r="H284" s="543"/>
      <c r="I284" s="467">
        <v>0</v>
      </c>
      <c r="J284" s="65">
        <v>0</v>
      </c>
      <c r="K284" s="191">
        <v>0</v>
      </c>
      <c r="L284" s="65">
        <v>0</v>
      </c>
      <c r="M284" s="574">
        <v>0</v>
      </c>
      <c r="N284" s="307">
        <v>0</v>
      </c>
      <c r="O284" s="66">
        <v>0</v>
      </c>
      <c r="P284" s="307">
        <v>0</v>
      </c>
      <c r="Q284" s="510">
        <v>0</v>
      </c>
      <c r="R284" s="467">
        <v>0</v>
      </c>
      <c r="S284" s="66">
        <v>0</v>
      </c>
      <c r="T284"/>
      <c r="U284" s="111"/>
      <c r="V284" s="111"/>
      <c r="W284" s="111"/>
      <c r="X284" s="111"/>
      <c r="Y284" s="111"/>
      <c r="Z284" s="111"/>
      <c r="AA284" s="111"/>
      <c r="AB284" s="111"/>
      <c r="AC284" s="111"/>
      <c r="AD284" s="111"/>
      <c r="AE284" s="111"/>
      <c r="AF284" s="111"/>
      <c r="AG284" s="111"/>
      <c r="AH284" s="111"/>
      <c r="AI284" s="111"/>
      <c r="AJ284" s="111"/>
      <c r="AK284" s="111"/>
      <c r="AL284" s="111"/>
      <c r="AM284" s="111"/>
      <c r="AN284" s="111"/>
      <c r="AO284" s="111"/>
      <c r="AP284" s="112"/>
      <c r="AQ284" s="112"/>
      <c r="AR284" s="112"/>
      <c r="AS284" s="112"/>
      <c r="AT284" s="112"/>
      <c r="AU284" s="112"/>
      <c r="AV284" s="112"/>
      <c r="AW284" s="112"/>
      <c r="AX284" s="112"/>
      <c r="AY284" s="112"/>
      <c r="AZ284" s="112"/>
      <c r="BA284" s="112"/>
      <c r="BB284" s="112"/>
      <c r="BC284" s="112"/>
      <c r="BD284" s="112"/>
      <c r="BE284" s="112"/>
      <c r="BF284" s="112"/>
      <c r="BG284" s="112"/>
      <c r="BH284" s="112"/>
      <c r="BI284" s="112"/>
      <c r="BJ284" s="112"/>
      <c r="BK284" s="112"/>
      <c r="BL284" s="112"/>
      <c r="BM284" s="112"/>
      <c r="BN284" s="112"/>
      <c r="BO284" s="112"/>
      <c r="BP284" s="112"/>
      <c r="BQ284" s="112"/>
      <c r="BR284" s="112"/>
      <c r="BS284" s="112"/>
      <c r="BT284" s="112"/>
      <c r="BU284" s="112"/>
      <c r="BV284" s="112"/>
      <c r="BW284" s="112"/>
      <c r="BX284" s="112"/>
      <c r="BY284" s="112"/>
      <c r="BZ284" s="112"/>
      <c r="CA284" s="112"/>
      <c r="CB284" s="112"/>
      <c r="CC284" s="112"/>
      <c r="CD284" s="112"/>
      <c r="CE284" s="112"/>
      <c r="CF284" s="112"/>
      <c r="CG284" s="112"/>
      <c r="CH284" s="112"/>
      <c r="CI284" s="112"/>
      <c r="CJ284" s="112"/>
      <c r="CK284" s="112"/>
      <c r="CL284" s="112"/>
      <c r="CM284" s="112"/>
      <c r="CN284" s="112"/>
      <c r="CO284" s="112"/>
      <c r="CP284" s="112"/>
      <c r="CQ284" s="112"/>
      <c r="CR284" s="112"/>
      <c r="CS284" s="112"/>
      <c r="CT284" s="112"/>
      <c r="CU284" s="112"/>
      <c r="CV284" s="112"/>
      <c r="CW284" s="112"/>
      <c r="CX284" s="112"/>
      <c r="CY284" s="112"/>
      <c r="CZ284" s="112"/>
      <c r="DA284" s="112"/>
      <c r="DB284" s="112"/>
      <c r="DC284" s="112"/>
      <c r="DD284" s="112"/>
      <c r="DE284" s="112"/>
      <c r="DF284" s="112"/>
      <c r="DG284" s="112"/>
      <c r="DH284" s="112"/>
      <c r="DI284" s="112"/>
      <c r="DJ284" s="112"/>
      <c r="DK284" s="112"/>
      <c r="DL284" s="112"/>
      <c r="DM284" s="117"/>
      <c r="DN284" s="117"/>
      <c r="DO284" s="117"/>
      <c r="DP284" s="117"/>
      <c r="DQ284" s="112"/>
      <c r="DR284" s="112"/>
      <c r="DS284" s="111"/>
      <c r="DT284" s="111"/>
      <c r="DU284" s="111"/>
      <c r="DV284" s="111"/>
      <c r="DW284" s="111"/>
      <c r="DX284" s="111"/>
      <c r="DY284" s="111"/>
      <c r="DZ284" s="111"/>
      <c r="EA284" s="111"/>
      <c r="EB284" s="111"/>
      <c r="EC284" s="111"/>
      <c r="ED284" s="111"/>
      <c r="EE284" s="111"/>
      <c r="EF284" s="111"/>
      <c r="EG284" s="111"/>
    </row>
    <row r="285" spans="1:137" s="150" customFormat="1" ht="25.5" customHeight="1" hidden="1" thickBot="1">
      <c r="A285" s="679" t="s">
        <v>61</v>
      </c>
      <c r="B285" s="680" t="s">
        <v>236</v>
      </c>
      <c r="C285" s="621"/>
      <c r="D285" s="379"/>
      <c r="E285" s="352"/>
      <c r="F285" s="352"/>
      <c r="G285" s="352"/>
      <c r="H285" s="422"/>
      <c r="I285" s="470">
        <f>I286</f>
        <v>2084</v>
      </c>
      <c r="J285" s="352">
        <f>J286</f>
        <v>232</v>
      </c>
      <c r="K285" s="352">
        <f>K286-K291-K292-K295-K296-K299-K300</f>
        <v>484</v>
      </c>
      <c r="L285" s="352"/>
      <c r="M285" s="380"/>
      <c r="N285" s="381"/>
      <c r="O285" s="380"/>
      <c r="P285" s="381"/>
      <c r="Q285" s="422"/>
      <c r="R285" s="470"/>
      <c r="S285" s="380">
        <f>S287+S292+S296</f>
        <v>360</v>
      </c>
      <c r="T285" s="279"/>
      <c r="U285" s="147"/>
      <c r="V285" s="147"/>
      <c r="W285" s="147"/>
      <c r="X285" s="147"/>
      <c r="Y285" s="147"/>
      <c r="Z285" s="147"/>
      <c r="AA285" s="147"/>
      <c r="AB285" s="147"/>
      <c r="AC285" s="147"/>
      <c r="AD285" s="147"/>
      <c r="AE285" s="147"/>
      <c r="AF285" s="147"/>
      <c r="AG285" s="147"/>
      <c r="AH285" s="147"/>
      <c r="AI285" s="147"/>
      <c r="AJ285" s="147"/>
      <c r="AK285" s="147"/>
      <c r="AL285" s="147"/>
      <c r="AM285" s="147"/>
      <c r="AN285" s="147"/>
      <c r="AO285" s="147"/>
      <c r="AP285" s="148"/>
      <c r="AQ285" s="148"/>
      <c r="AR285" s="148">
        <v>0</v>
      </c>
      <c r="AS285" s="148">
        <v>0</v>
      </c>
      <c r="AT285" s="148">
        <v>0</v>
      </c>
      <c r="AU285" s="148">
        <v>0</v>
      </c>
      <c r="AV285" s="148">
        <v>0</v>
      </c>
      <c r="AW285" s="148">
        <v>0</v>
      </c>
      <c r="AX285" s="148">
        <v>0</v>
      </c>
      <c r="AY285" s="148">
        <v>0</v>
      </c>
      <c r="AZ285" s="148">
        <v>0</v>
      </c>
      <c r="BA285" s="148">
        <v>0</v>
      </c>
      <c r="BB285" s="148">
        <v>0</v>
      </c>
      <c r="BC285" s="148">
        <v>0</v>
      </c>
      <c r="BD285" s="148">
        <v>0</v>
      </c>
      <c r="BE285" s="148">
        <v>0</v>
      </c>
      <c r="BF285" s="148">
        <v>0</v>
      </c>
      <c r="BG285" s="148">
        <v>0</v>
      </c>
      <c r="BH285" s="148">
        <v>0</v>
      </c>
      <c r="BI285" s="148">
        <v>0</v>
      </c>
      <c r="BJ285" s="148">
        <v>2</v>
      </c>
      <c r="BK285" s="148">
        <v>0</v>
      </c>
      <c r="BL285" s="148">
        <v>2</v>
      </c>
      <c r="BM285" s="148">
        <v>0</v>
      </c>
      <c r="BN285" s="148">
        <v>0</v>
      </c>
      <c r="BO285" s="148">
        <v>0</v>
      </c>
      <c r="BP285" s="148">
        <v>1</v>
      </c>
      <c r="BQ285" s="148">
        <v>1</v>
      </c>
      <c r="BR285" s="148">
        <v>1</v>
      </c>
      <c r="BS285" s="148">
        <v>1</v>
      </c>
      <c r="BT285" s="148">
        <v>2</v>
      </c>
      <c r="BU285" s="148">
        <v>1</v>
      </c>
      <c r="BV285" s="148">
        <v>0</v>
      </c>
      <c r="BW285" s="148">
        <v>1</v>
      </c>
      <c r="BX285" s="148">
        <v>0</v>
      </c>
      <c r="BY285" s="148">
        <v>0</v>
      </c>
      <c r="BZ285" s="148">
        <v>0</v>
      </c>
      <c r="CA285" s="148">
        <v>0</v>
      </c>
      <c r="CB285" s="148">
        <v>0</v>
      </c>
      <c r="CC285" s="148">
        <v>0</v>
      </c>
      <c r="CD285" s="148">
        <v>0</v>
      </c>
      <c r="CE285" s="148">
        <v>0</v>
      </c>
      <c r="CF285" s="148"/>
      <c r="CG285" s="148"/>
      <c r="CH285" s="148"/>
      <c r="CI285" s="148"/>
      <c r="CJ285" s="148"/>
      <c r="CK285" s="148"/>
      <c r="CL285" s="148"/>
      <c r="CM285" s="148"/>
      <c r="CN285" s="148"/>
      <c r="CO285" s="148"/>
      <c r="CP285" s="148"/>
      <c r="CQ285" s="148"/>
      <c r="CR285" s="148"/>
      <c r="CS285" s="148"/>
      <c r="CT285" s="148"/>
      <c r="CU285" s="148"/>
      <c r="CV285" s="148"/>
      <c r="CW285" s="148"/>
      <c r="CX285" s="148"/>
      <c r="CY285" s="148"/>
      <c r="CZ285" s="148"/>
      <c r="DA285" s="148"/>
      <c r="DB285" s="148"/>
      <c r="DC285" s="148"/>
      <c r="DD285" s="148"/>
      <c r="DE285" s="148"/>
      <c r="DF285" s="148"/>
      <c r="DG285" s="148"/>
      <c r="DH285" s="148"/>
      <c r="DI285" s="148"/>
      <c r="DJ285" s="148"/>
      <c r="DK285" s="148"/>
      <c r="DL285" s="148"/>
      <c r="DM285" s="149">
        <v>0</v>
      </c>
      <c r="DN285" s="149">
        <v>0</v>
      </c>
      <c r="DO285" s="149">
        <v>0</v>
      </c>
      <c r="DP285" s="149">
        <v>0</v>
      </c>
      <c r="DQ285" s="148"/>
      <c r="DR285" s="148"/>
      <c r="DS285" s="147"/>
      <c r="DT285" s="147"/>
      <c r="DU285" s="147"/>
      <c r="DV285" s="147"/>
      <c r="DW285" s="147"/>
      <c r="DX285" s="147"/>
      <c r="DY285" s="147"/>
      <c r="DZ285" s="147"/>
      <c r="EA285" s="147"/>
      <c r="EB285" s="147"/>
      <c r="EC285" s="147"/>
      <c r="ED285" s="147"/>
      <c r="EE285" s="147"/>
      <c r="EF285" s="147"/>
      <c r="EG285" s="147"/>
    </row>
    <row r="286" spans="1:137" s="150" customFormat="1" ht="13.5" customHeight="1" thickBot="1">
      <c r="A286" s="681" t="s">
        <v>61</v>
      </c>
      <c r="B286" s="682" t="s">
        <v>62</v>
      </c>
      <c r="C286" s="622"/>
      <c r="D286" s="382"/>
      <c r="E286" s="383"/>
      <c r="F286" s="383"/>
      <c r="G286" s="383"/>
      <c r="H286" s="423"/>
      <c r="I286" s="471">
        <v>2084</v>
      </c>
      <c r="J286" s="383">
        <f>J288+J297</f>
        <v>232</v>
      </c>
      <c r="K286" s="383">
        <f>K288+K297</f>
        <v>1888</v>
      </c>
      <c r="L286" s="383">
        <f>L288+L293+L297</f>
        <v>250</v>
      </c>
      <c r="M286" s="384">
        <f>M288+M297</f>
        <v>234</v>
      </c>
      <c r="N286" s="385">
        <f>N288+N293+N297</f>
        <v>78</v>
      </c>
      <c r="O286" s="384">
        <f>O288+O297</f>
        <v>212</v>
      </c>
      <c r="P286" s="385">
        <f>P288+P297</f>
        <v>150</v>
      </c>
      <c r="Q286" s="423">
        <f>Q288+Q297</f>
        <v>409</v>
      </c>
      <c r="R286" s="471">
        <f>R288+R297</f>
        <v>472</v>
      </c>
      <c r="S286" s="384">
        <f>S297+S288</f>
        <v>567</v>
      </c>
      <c r="T286" s="333"/>
      <c r="U286" s="147"/>
      <c r="V286" s="147"/>
      <c r="W286" s="147"/>
      <c r="X286" s="147"/>
      <c r="Y286" s="147"/>
      <c r="Z286" s="147"/>
      <c r="AA286" s="147"/>
      <c r="AB286" s="147"/>
      <c r="AC286" s="147"/>
      <c r="AD286" s="147"/>
      <c r="AE286" s="147"/>
      <c r="AF286" s="147"/>
      <c r="AG286" s="147"/>
      <c r="AH286" s="147"/>
      <c r="AI286" s="147"/>
      <c r="AJ286" s="147"/>
      <c r="AK286" s="147"/>
      <c r="AL286" s="147"/>
      <c r="AM286" s="147"/>
      <c r="AN286" s="147"/>
      <c r="AO286" s="147"/>
      <c r="AP286" s="148"/>
      <c r="AQ286" s="148"/>
      <c r="AR286" s="148">
        <v>0</v>
      </c>
      <c r="AS286" s="148">
        <v>0</v>
      </c>
      <c r="AT286" s="148">
        <v>0</v>
      </c>
      <c r="AU286" s="148">
        <v>0</v>
      </c>
      <c r="AV286" s="148">
        <v>0</v>
      </c>
      <c r="AW286" s="148">
        <v>0</v>
      </c>
      <c r="AX286" s="148">
        <v>0</v>
      </c>
      <c r="AY286" s="148">
        <v>0</v>
      </c>
      <c r="AZ286" s="148">
        <v>0</v>
      </c>
      <c r="BA286" s="148">
        <v>0</v>
      </c>
      <c r="BB286" s="148">
        <v>0</v>
      </c>
      <c r="BC286" s="148">
        <v>0</v>
      </c>
      <c r="BD286" s="148">
        <v>0</v>
      </c>
      <c r="BE286" s="148">
        <v>0</v>
      </c>
      <c r="BF286" s="148">
        <v>0</v>
      </c>
      <c r="BG286" s="148">
        <v>0</v>
      </c>
      <c r="BH286" s="148">
        <v>0</v>
      </c>
      <c r="BI286" s="148">
        <v>0</v>
      </c>
      <c r="BJ286" s="148">
        <v>2</v>
      </c>
      <c r="BK286" s="148">
        <v>0</v>
      </c>
      <c r="BL286" s="148">
        <v>2</v>
      </c>
      <c r="BM286" s="148">
        <v>0</v>
      </c>
      <c r="BN286" s="148">
        <v>0</v>
      </c>
      <c r="BO286" s="148">
        <v>0</v>
      </c>
      <c r="BP286" s="148">
        <v>1</v>
      </c>
      <c r="BQ286" s="148">
        <v>1</v>
      </c>
      <c r="BR286" s="148">
        <v>1</v>
      </c>
      <c r="BS286" s="148">
        <v>1</v>
      </c>
      <c r="BT286" s="148">
        <v>2</v>
      </c>
      <c r="BU286" s="148">
        <v>1</v>
      </c>
      <c r="BV286" s="148">
        <v>0</v>
      </c>
      <c r="BW286" s="148">
        <v>1</v>
      </c>
      <c r="BX286" s="148">
        <v>0</v>
      </c>
      <c r="BY286" s="148">
        <v>0</v>
      </c>
      <c r="BZ286" s="148">
        <v>0</v>
      </c>
      <c r="CA286" s="148">
        <v>0</v>
      </c>
      <c r="CB286" s="148">
        <v>0</v>
      </c>
      <c r="CC286" s="148">
        <v>0</v>
      </c>
      <c r="CD286" s="148">
        <v>0</v>
      </c>
      <c r="CE286" s="148">
        <v>0</v>
      </c>
      <c r="CF286" s="148"/>
      <c r="CG286" s="148"/>
      <c r="CH286" s="148"/>
      <c r="CI286" s="148"/>
      <c r="CJ286" s="148"/>
      <c r="CK286" s="148"/>
      <c r="CL286" s="148"/>
      <c r="CM286" s="148"/>
      <c r="CN286" s="148"/>
      <c r="CO286" s="148"/>
      <c r="CP286" s="148"/>
      <c r="CQ286" s="148"/>
      <c r="CR286" s="148"/>
      <c r="CS286" s="148"/>
      <c r="CT286" s="148"/>
      <c r="CU286" s="148"/>
      <c r="CV286" s="148"/>
      <c r="CW286" s="148"/>
      <c r="CX286" s="148"/>
      <c r="CY286" s="148"/>
      <c r="CZ286" s="148"/>
      <c r="DA286" s="148"/>
      <c r="DB286" s="148"/>
      <c r="DC286" s="148"/>
      <c r="DD286" s="148"/>
      <c r="DE286" s="148"/>
      <c r="DF286" s="148"/>
      <c r="DG286" s="148"/>
      <c r="DH286" s="148"/>
      <c r="DI286" s="148"/>
      <c r="DJ286" s="148"/>
      <c r="DK286" s="148"/>
      <c r="DL286" s="148"/>
      <c r="DM286" s="149">
        <v>0</v>
      </c>
      <c r="DN286" s="149">
        <v>0</v>
      </c>
      <c r="DO286" s="149">
        <v>0</v>
      </c>
      <c r="DP286" s="149">
        <v>0</v>
      </c>
      <c r="DQ286" s="148"/>
      <c r="DR286" s="148"/>
      <c r="DS286" s="147"/>
      <c r="DT286" s="147"/>
      <c r="DU286" s="147"/>
      <c r="DV286" s="147"/>
      <c r="DW286" s="147"/>
      <c r="DX286" s="147"/>
      <c r="DY286" s="147"/>
      <c r="DZ286" s="147"/>
      <c r="EA286" s="147"/>
      <c r="EB286" s="147"/>
      <c r="EC286" s="147"/>
      <c r="ED286" s="147"/>
      <c r="EE286" s="147"/>
      <c r="EF286" s="147"/>
      <c r="EG286" s="147"/>
    </row>
    <row r="287" spans="1:122" s="242" customFormat="1" ht="14.25" customHeight="1" hidden="1" thickBot="1">
      <c r="A287" s="683"/>
      <c r="B287" s="684" t="s">
        <v>179</v>
      </c>
      <c r="C287" s="623"/>
      <c r="D287" s="386"/>
      <c r="E287" s="387"/>
      <c r="F287" s="387"/>
      <c r="G287" s="387"/>
      <c r="H287" s="511"/>
      <c r="I287" s="472">
        <f>K287*1.5</f>
        <v>552</v>
      </c>
      <c r="J287" s="390">
        <f>I287-K287</f>
        <v>184</v>
      </c>
      <c r="K287" s="387">
        <v>368</v>
      </c>
      <c r="L287" s="391"/>
      <c r="M287" s="388"/>
      <c r="N287" s="389"/>
      <c r="O287" s="388"/>
      <c r="P287" s="389"/>
      <c r="Q287" s="511"/>
      <c r="R287" s="472"/>
      <c r="S287" s="388"/>
      <c r="T287" s="236"/>
      <c r="AP287" s="243"/>
      <c r="AQ287" s="243"/>
      <c r="AR287" s="243"/>
      <c r="AS287" s="243"/>
      <c r="AT287" s="243"/>
      <c r="AU287" s="243"/>
      <c r="AV287" s="243"/>
      <c r="AW287" s="243"/>
      <c r="AX287" s="243"/>
      <c r="AY287" s="243"/>
      <c r="AZ287" s="243"/>
      <c r="BA287" s="243"/>
      <c r="BB287" s="243"/>
      <c r="BC287" s="243"/>
      <c r="BD287" s="243"/>
      <c r="BE287" s="243"/>
      <c r="BF287" s="243"/>
      <c r="BG287" s="243"/>
      <c r="BH287" s="243"/>
      <c r="BI287" s="243"/>
      <c r="BJ287" s="243"/>
      <c r="BK287" s="243"/>
      <c r="BL287" s="243"/>
      <c r="BM287" s="243"/>
      <c r="BN287" s="243"/>
      <c r="BO287" s="243"/>
      <c r="BP287" s="243"/>
      <c r="BQ287" s="243"/>
      <c r="BR287" s="243"/>
      <c r="BS287" s="243"/>
      <c r="BT287" s="243"/>
      <c r="BU287" s="243"/>
      <c r="BV287" s="243"/>
      <c r="BW287" s="243"/>
      <c r="BX287" s="243"/>
      <c r="BY287" s="243"/>
      <c r="BZ287" s="243"/>
      <c r="CA287" s="243"/>
      <c r="CB287" s="243"/>
      <c r="CC287" s="243"/>
      <c r="CD287" s="243"/>
      <c r="CE287" s="243"/>
      <c r="CF287" s="243"/>
      <c r="CG287" s="243"/>
      <c r="CH287" s="243"/>
      <c r="CI287" s="243"/>
      <c r="CJ287" s="243"/>
      <c r="CK287" s="243"/>
      <c r="CL287" s="243"/>
      <c r="CM287" s="243"/>
      <c r="CN287" s="243"/>
      <c r="CO287" s="243"/>
      <c r="CP287" s="243"/>
      <c r="CQ287" s="243"/>
      <c r="CR287" s="243"/>
      <c r="CS287" s="243"/>
      <c r="CT287" s="243"/>
      <c r="CU287" s="243"/>
      <c r="CV287" s="243"/>
      <c r="CW287" s="243"/>
      <c r="CX287" s="243"/>
      <c r="CY287" s="243"/>
      <c r="CZ287" s="243"/>
      <c r="DA287" s="243"/>
      <c r="DB287" s="243"/>
      <c r="DC287" s="243"/>
      <c r="DD287" s="243"/>
      <c r="DE287" s="243"/>
      <c r="DF287" s="243"/>
      <c r="DG287" s="243"/>
      <c r="DH287" s="243"/>
      <c r="DI287" s="243"/>
      <c r="DJ287" s="243"/>
      <c r="DK287" s="243"/>
      <c r="DL287" s="243"/>
      <c r="DM287" s="244"/>
      <c r="DN287" s="244"/>
      <c r="DO287" s="244"/>
      <c r="DP287" s="244"/>
      <c r="DQ287" s="243"/>
      <c r="DR287" s="243"/>
    </row>
    <row r="288" spans="1:20" s="169" customFormat="1" ht="36" customHeight="1" thickBot="1">
      <c r="A288" s="406" t="s">
        <v>63</v>
      </c>
      <c r="B288" s="742" t="s">
        <v>352</v>
      </c>
      <c r="C288" s="624"/>
      <c r="D288" s="395"/>
      <c r="E288" s="396"/>
      <c r="F288" s="397"/>
      <c r="G288" s="398"/>
      <c r="H288" s="545" t="s">
        <v>254</v>
      </c>
      <c r="I288" s="578">
        <f>I289+I290+I291+I292</f>
        <v>1832</v>
      </c>
      <c r="J288" s="399">
        <f>J289+J290</f>
        <v>148</v>
      </c>
      <c r="K288" s="400">
        <f>K289+K290+K291+K292</f>
        <v>1684</v>
      </c>
      <c r="L288" s="401">
        <f aca="true" t="shared" si="11" ref="L288:Q288">L289+L290+L291+L292</f>
        <v>122</v>
      </c>
      <c r="M288" s="579">
        <f t="shared" si="11"/>
        <v>194</v>
      </c>
      <c r="N288" s="436">
        <f t="shared" si="11"/>
        <v>78</v>
      </c>
      <c r="O288" s="341">
        <f>O289+O290+O291+O292</f>
        <v>212</v>
      </c>
      <c r="P288" s="436">
        <f t="shared" si="11"/>
        <v>150</v>
      </c>
      <c r="Q288" s="512">
        <f t="shared" si="11"/>
        <v>409</v>
      </c>
      <c r="R288" s="473">
        <f>R289+R290+R291+R292</f>
        <v>439</v>
      </c>
      <c r="S288" s="341">
        <f>S289+S292</f>
        <v>360</v>
      </c>
      <c r="T288" s="332"/>
    </row>
    <row r="289" spans="1:137" s="125" customFormat="1" ht="24">
      <c r="A289" s="738" t="s">
        <v>184</v>
      </c>
      <c r="B289" s="646" t="s">
        <v>246</v>
      </c>
      <c r="C289" s="861"/>
      <c r="D289" s="862"/>
      <c r="E289" s="751" t="s">
        <v>191</v>
      </c>
      <c r="F289" s="752"/>
      <c r="G289" s="752"/>
      <c r="H289" s="863"/>
      <c r="I289" s="569">
        <f>J289+K289</f>
        <v>87</v>
      </c>
      <c r="J289" s="393">
        <f>SUM(K289/2)</f>
        <v>29</v>
      </c>
      <c r="K289" s="394">
        <v>58</v>
      </c>
      <c r="L289" s="122">
        <v>26</v>
      </c>
      <c r="M289" s="864">
        <v>32</v>
      </c>
      <c r="N289" s="437"/>
      <c r="O289" s="475">
        <v>28</v>
      </c>
      <c r="P289" s="513">
        <v>30</v>
      </c>
      <c r="Q289" s="513"/>
      <c r="R289" s="474"/>
      <c r="S289" s="518"/>
      <c r="T289"/>
      <c r="U289" s="123"/>
      <c r="V289" s="231"/>
      <c r="W289" s="123"/>
      <c r="X289" s="123"/>
      <c r="Y289" s="123"/>
      <c r="Z289" s="123"/>
      <c r="AA289" s="123"/>
      <c r="AB289" s="123"/>
      <c r="AC289" s="123"/>
      <c r="AD289" s="123"/>
      <c r="AE289" s="123"/>
      <c r="AF289" s="123"/>
      <c r="AG289" s="123"/>
      <c r="AH289" s="123"/>
      <c r="AI289" s="123"/>
      <c r="AJ289" s="123"/>
      <c r="AK289" s="123"/>
      <c r="AL289" s="123"/>
      <c r="AM289" s="123"/>
      <c r="AN289" s="123"/>
      <c r="AO289" s="12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67"/>
      <c r="DN289" s="167"/>
      <c r="DO289" s="167"/>
      <c r="DP289" s="167"/>
      <c r="DQ289" s="113"/>
      <c r="DR289" s="113"/>
      <c r="DS289" s="123"/>
      <c r="DT289" s="123"/>
      <c r="DU289" s="123"/>
      <c r="DV289" s="123"/>
      <c r="DW289" s="123"/>
      <c r="DX289" s="123"/>
      <c r="DY289" s="123"/>
      <c r="DZ289" s="123"/>
      <c r="EA289" s="123"/>
      <c r="EB289" s="123"/>
      <c r="EC289" s="123"/>
      <c r="ED289" s="123"/>
      <c r="EE289" s="123"/>
      <c r="EF289" s="123"/>
      <c r="EG289" s="123"/>
    </row>
    <row r="290" spans="1:137" s="125" customFormat="1" ht="36" customHeight="1">
      <c r="A290" s="688" t="s">
        <v>211</v>
      </c>
      <c r="B290" s="642" t="s">
        <v>247</v>
      </c>
      <c r="C290" s="865"/>
      <c r="D290" s="866"/>
      <c r="E290" s="753"/>
      <c r="F290" s="753"/>
      <c r="G290" s="754" t="s">
        <v>191</v>
      </c>
      <c r="H290" s="867"/>
      <c r="I290" s="570">
        <f>J290+K290</f>
        <v>377</v>
      </c>
      <c r="J290" s="134">
        <v>119</v>
      </c>
      <c r="K290" s="195">
        <v>258</v>
      </c>
      <c r="L290" s="65">
        <v>96</v>
      </c>
      <c r="M290" s="839">
        <v>162</v>
      </c>
      <c r="N290" s="430">
        <v>78</v>
      </c>
      <c r="O290" s="450">
        <v>40</v>
      </c>
      <c r="P290" s="430">
        <v>48</v>
      </c>
      <c r="Q290" s="499">
        <v>49</v>
      </c>
      <c r="R290" s="449">
        <v>43</v>
      </c>
      <c r="S290" s="452"/>
      <c r="T290"/>
      <c r="U290" s="123"/>
      <c r="V290" s="123"/>
      <c r="W290" s="123"/>
      <c r="X290" s="123"/>
      <c r="Y290" s="123"/>
      <c r="Z290" s="123"/>
      <c r="AA290" s="123"/>
      <c r="AB290" s="123"/>
      <c r="AC290" s="123"/>
      <c r="AD290" s="123"/>
      <c r="AE290" s="123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12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67"/>
      <c r="DN290" s="167"/>
      <c r="DO290" s="167"/>
      <c r="DP290" s="167"/>
      <c r="DQ290" s="113"/>
      <c r="DR290" s="113"/>
      <c r="DS290" s="123"/>
      <c r="DT290" s="123"/>
      <c r="DU290" s="123"/>
      <c r="DV290" s="123"/>
      <c r="DW290" s="123"/>
      <c r="DX290" s="123"/>
      <c r="DY290" s="123"/>
      <c r="DZ290" s="123"/>
      <c r="EA290" s="123"/>
      <c r="EB290" s="123"/>
      <c r="EC290" s="123"/>
      <c r="ED290" s="123"/>
      <c r="EE290" s="123"/>
      <c r="EF290" s="123"/>
      <c r="EG290" s="123"/>
    </row>
    <row r="291" spans="1:137" s="125" customFormat="1" ht="15" customHeight="1">
      <c r="A291" s="685" t="s">
        <v>198</v>
      </c>
      <c r="B291" s="639" t="s">
        <v>161</v>
      </c>
      <c r="C291" s="865"/>
      <c r="D291" s="419" t="s">
        <v>192</v>
      </c>
      <c r="E291" s="419" t="s">
        <v>192</v>
      </c>
      <c r="F291" s="419" t="s">
        <v>192</v>
      </c>
      <c r="G291" s="419" t="s">
        <v>192</v>
      </c>
      <c r="H291" s="867"/>
      <c r="I291" s="570">
        <v>540</v>
      </c>
      <c r="J291" s="134"/>
      <c r="K291" s="195">
        <v>540</v>
      </c>
      <c r="L291" s="65"/>
      <c r="M291" s="839"/>
      <c r="N291" s="430"/>
      <c r="O291" s="450">
        <v>144</v>
      </c>
      <c r="P291" s="430">
        <v>72</v>
      </c>
      <c r="Q291" s="499">
        <v>216</v>
      </c>
      <c r="R291" s="449">
        <v>108</v>
      </c>
      <c r="S291" s="856"/>
      <c r="T291" s="279"/>
      <c r="U291" s="123"/>
      <c r="V291" s="123"/>
      <c r="W291" s="123"/>
      <c r="X291" s="123"/>
      <c r="Y291" s="123"/>
      <c r="Z291" s="123"/>
      <c r="AA291" s="123"/>
      <c r="AB291" s="123"/>
      <c r="AC291" s="123"/>
      <c r="AD291" s="123"/>
      <c r="AE291" s="123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12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67"/>
      <c r="DN291" s="167"/>
      <c r="DO291" s="167"/>
      <c r="DP291" s="167"/>
      <c r="DQ291" s="113"/>
      <c r="DR291" s="113"/>
      <c r="DS291" s="123"/>
      <c r="DT291" s="123"/>
      <c r="DU291" s="123"/>
      <c r="DV291" s="123"/>
      <c r="DW291" s="123"/>
      <c r="DX291" s="123"/>
      <c r="DY291" s="123"/>
      <c r="DZ291" s="123"/>
      <c r="EA291" s="123"/>
      <c r="EB291" s="123"/>
      <c r="EC291" s="123"/>
      <c r="ED291" s="123"/>
      <c r="EE291" s="123"/>
      <c r="EF291" s="123"/>
      <c r="EG291" s="123"/>
    </row>
    <row r="292" spans="1:137" s="125" customFormat="1" ht="13.5" thickBot="1">
      <c r="A292" s="685" t="s">
        <v>199</v>
      </c>
      <c r="B292" s="639" t="s">
        <v>225</v>
      </c>
      <c r="C292" s="865"/>
      <c r="D292" s="866"/>
      <c r="E292" s="866"/>
      <c r="F292" s="866"/>
      <c r="G292" s="866"/>
      <c r="H292" s="151" t="s">
        <v>192</v>
      </c>
      <c r="I292" s="570">
        <v>828</v>
      </c>
      <c r="J292" s="134"/>
      <c r="K292" s="195">
        <v>828</v>
      </c>
      <c r="L292" s="65"/>
      <c r="M292" s="839"/>
      <c r="N292" s="430"/>
      <c r="O292" s="450"/>
      <c r="P292" s="430"/>
      <c r="Q292" s="499">
        <v>144</v>
      </c>
      <c r="R292" s="449">
        <v>288</v>
      </c>
      <c r="S292" s="452">
        <v>360</v>
      </c>
      <c r="T292"/>
      <c r="U292" s="123"/>
      <c r="V292" s="123"/>
      <c r="W292" s="123"/>
      <c r="X292" s="123"/>
      <c r="Y292" s="123"/>
      <c r="Z292" s="123"/>
      <c r="AA292" s="123"/>
      <c r="AB292" s="123"/>
      <c r="AC292" s="123"/>
      <c r="AD292" s="123"/>
      <c r="AE292" s="123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12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67"/>
      <c r="DN292" s="167"/>
      <c r="DO292" s="167"/>
      <c r="DP292" s="167"/>
      <c r="DQ292" s="113"/>
      <c r="DR292" s="113"/>
      <c r="DS292" s="123"/>
      <c r="DT292" s="123"/>
      <c r="DU292" s="123"/>
      <c r="DV292" s="123"/>
      <c r="DW292" s="123"/>
      <c r="DX292" s="123"/>
      <c r="DY292" s="123"/>
      <c r="DZ292" s="123"/>
      <c r="EA292" s="123"/>
      <c r="EB292" s="123"/>
      <c r="EC292" s="123"/>
      <c r="ED292" s="123"/>
      <c r="EE292" s="123"/>
      <c r="EF292" s="123"/>
      <c r="EG292" s="123"/>
    </row>
    <row r="293" spans="1:122" s="171" customFormat="1" ht="0.75" customHeight="1" hidden="1">
      <c r="A293" s="686" t="s">
        <v>64</v>
      </c>
      <c r="B293" s="687" t="s">
        <v>248</v>
      </c>
      <c r="C293" s="865"/>
      <c r="D293" s="866"/>
      <c r="E293" s="330" t="s">
        <v>191</v>
      </c>
      <c r="F293" s="866"/>
      <c r="G293" s="282"/>
      <c r="H293" s="867"/>
      <c r="I293" s="580"/>
      <c r="J293" s="170"/>
      <c r="K293" s="314"/>
      <c r="L293" s="170"/>
      <c r="M293" s="581"/>
      <c r="N293" s="339"/>
      <c r="O293" s="210"/>
      <c r="P293" s="339"/>
      <c r="Q293" s="207">
        <f>Q294+Q295+Q296</f>
        <v>0</v>
      </c>
      <c r="R293" s="209">
        <f>R294+R295+R296</f>
        <v>0</v>
      </c>
      <c r="S293" s="210">
        <f>S294+S295+S296</f>
        <v>0</v>
      </c>
      <c r="T293"/>
      <c r="AP293" s="172"/>
      <c r="AQ293" s="172"/>
      <c r="AR293" s="172">
        <v>0</v>
      </c>
      <c r="AS293" s="172">
        <v>0</v>
      </c>
      <c r="AT293" s="172">
        <v>0</v>
      </c>
      <c r="AU293" s="172">
        <v>0</v>
      </c>
      <c r="AV293" s="172">
        <v>0</v>
      </c>
      <c r="AW293" s="172">
        <v>0</v>
      </c>
      <c r="AX293" s="172">
        <v>0</v>
      </c>
      <c r="AY293" s="172">
        <v>0</v>
      </c>
      <c r="AZ293" s="172">
        <v>0</v>
      </c>
      <c r="BA293" s="172">
        <v>0</v>
      </c>
      <c r="BB293" s="172">
        <v>0</v>
      </c>
      <c r="BC293" s="172">
        <v>0</v>
      </c>
      <c r="BD293" s="172">
        <v>0</v>
      </c>
      <c r="BE293" s="172">
        <v>0</v>
      </c>
      <c r="BF293" s="172">
        <v>0</v>
      </c>
      <c r="BG293" s="172">
        <v>0</v>
      </c>
      <c r="BH293" s="172">
        <v>0</v>
      </c>
      <c r="BI293" s="172">
        <v>0</v>
      </c>
      <c r="BJ293" s="172">
        <v>1</v>
      </c>
      <c r="BK293" s="172">
        <v>0</v>
      </c>
      <c r="BL293" s="172">
        <v>1</v>
      </c>
      <c r="BM293" s="172">
        <v>0</v>
      </c>
      <c r="BN293" s="172">
        <v>0</v>
      </c>
      <c r="BO293" s="172">
        <v>0</v>
      </c>
      <c r="BP293" s="172">
        <v>0</v>
      </c>
      <c r="BQ293" s="172">
        <v>1</v>
      </c>
      <c r="BR293" s="172">
        <v>0</v>
      </c>
      <c r="BS293" s="172">
        <v>1</v>
      </c>
      <c r="BT293" s="172">
        <v>1</v>
      </c>
      <c r="BU293" s="172">
        <v>0</v>
      </c>
      <c r="BV293" s="172">
        <v>0</v>
      </c>
      <c r="BW293" s="172">
        <v>0</v>
      </c>
      <c r="BX293" s="172">
        <v>0</v>
      </c>
      <c r="BY293" s="172">
        <v>0</v>
      </c>
      <c r="BZ293" s="172">
        <v>0</v>
      </c>
      <c r="CA293" s="172">
        <v>0</v>
      </c>
      <c r="CB293" s="172">
        <v>0</v>
      </c>
      <c r="CC293" s="172">
        <v>0</v>
      </c>
      <c r="CD293" s="172">
        <v>0</v>
      </c>
      <c r="CE293" s="172">
        <v>0</v>
      </c>
      <c r="CF293" s="172">
        <v>1</v>
      </c>
      <c r="CG293" s="172"/>
      <c r="CH293" s="172"/>
      <c r="CI293" s="172"/>
      <c r="CJ293" s="172">
        <v>0</v>
      </c>
      <c r="CK293" s="172">
        <v>0</v>
      </c>
      <c r="CL293" s="172">
        <v>0</v>
      </c>
      <c r="CM293" s="172">
        <v>0</v>
      </c>
      <c r="CN293" s="172">
        <v>0</v>
      </c>
      <c r="CO293" s="172">
        <v>1</v>
      </c>
      <c r="CP293" s="172">
        <v>1</v>
      </c>
      <c r="CQ293" s="172">
        <v>1</v>
      </c>
      <c r="CR293" s="172">
        <v>0</v>
      </c>
      <c r="CS293" s="172">
        <v>0</v>
      </c>
      <c r="CT293" s="172"/>
      <c r="CU293" s="172"/>
      <c r="CV293" s="172"/>
      <c r="CW293" s="172"/>
      <c r="CX293" s="172"/>
      <c r="CY293" s="172"/>
      <c r="CZ293" s="172"/>
      <c r="DA293" s="172"/>
      <c r="DB293" s="172"/>
      <c r="DC293" s="172"/>
      <c r="DD293" s="172"/>
      <c r="DE293" s="172"/>
      <c r="DF293" s="172"/>
      <c r="DG293" s="172"/>
      <c r="DH293" s="172"/>
      <c r="DI293" s="172"/>
      <c r="DJ293" s="172"/>
      <c r="DK293" s="172"/>
      <c r="DL293" s="172"/>
      <c r="DM293" s="173"/>
      <c r="DN293" s="173"/>
      <c r="DO293" s="173"/>
      <c r="DP293" s="173"/>
      <c r="DQ293" s="172"/>
      <c r="DR293" s="172"/>
    </row>
    <row r="294" spans="1:137" s="115" customFormat="1" ht="32.25" customHeight="1" hidden="1">
      <c r="A294" s="688" t="s">
        <v>185</v>
      </c>
      <c r="B294" s="689" t="s">
        <v>249</v>
      </c>
      <c r="C294" s="865"/>
      <c r="D294" s="866"/>
      <c r="E294" s="330"/>
      <c r="F294" s="330"/>
      <c r="G294" s="866"/>
      <c r="H294" s="867"/>
      <c r="I294" s="570"/>
      <c r="J294" s="170"/>
      <c r="K294" s="191"/>
      <c r="L294" s="65"/>
      <c r="M294" s="574"/>
      <c r="N294" s="431"/>
      <c r="O294" s="452"/>
      <c r="P294" s="431"/>
      <c r="Q294" s="500"/>
      <c r="R294" s="451"/>
      <c r="S294" s="452"/>
      <c r="T294"/>
      <c r="U294" s="111"/>
      <c r="V294" s="111"/>
      <c r="W294" s="111"/>
      <c r="X294" s="111"/>
      <c r="Y294" s="111"/>
      <c r="Z294" s="111"/>
      <c r="AA294" s="111"/>
      <c r="AB294" s="111"/>
      <c r="AC294" s="111"/>
      <c r="AD294" s="111"/>
      <c r="AE294" s="111"/>
      <c r="AF294" s="111"/>
      <c r="AG294" s="111"/>
      <c r="AH294" s="111"/>
      <c r="AI294" s="111"/>
      <c r="AJ294" s="111"/>
      <c r="AK294" s="111"/>
      <c r="AL294" s="111"/>
      <c r="AM294" s="111"/>
      <c r="AN294" s="111"/>
      <c r="AO294" s="111"/>
      <c r="AP294" s="112"/>
      <c r="AQ294" s="112"/>
      <c r="AR294" s="112"/>
      <c r="AS294" s="112"/>
      <c r="AT294" s="112"/>
      <c r="AU294" s="112"/>
      <c r="AV294" s="112"/>
      <c r="AW294" s="112"/>
      <c r="AX294" s="112"/>
      <c r="AY294" s="112"/>
      <c r="AZ294" s="112"/>
      <c r="BA294" s="112"/>
      <c r="BB294" s="112"/>
      <c r="BC294" s="112"/>
      <c r="BD294" s="112"/>
      <c r="BE294" s="112"/>
      <c r="BF294" s="112"/>
      <c r="BG294" s="112"/>
      <c r="BH294" s="112"/>
      <c r="BI294" s="112"/>
      <c r="BJ294" s="112"/>
      <c r="BK294" s="112"/>
      <c r="BL294" s="112"/>
      <c r="BM294" s="112"/>
      <c r="BN294" s="112"/>
      <c r="BO294" s="112"/>
      <c r="BP294" s="112"/>
      <c r="BQ294" s="112"/>
      <c r="BR294" s="112"/>
      <c r="BS294" s="112"/>
      <c r="BT294" s="112"/>
      <c r="BU294" s="112"/>
      <c r="BV294" s="112"/>
      <c r="BW294" s="112"/>
      <c r="BX294" s="112"/>
      <c r="BY294" s="112"/>
      <c r="BZ294" s="112"/>
      <c r="CA294" s="112"/>
      <c r="CB294" s="112"/>
      <c r="CC294" s="112"/>
      <c r="CD294" s="112"/>
      <c r="CE294" s="112"/>
      <c r="CF294" s="112"/>
      <c r="CG294" s="112"/>
      <c r="CH294" s="112"/>
      <c r="CI294" s="112"/>
      <c r="CJ294" s="112"/>
      <c r="CK294" s="112"/>
      <c r="CL294" s="112"/>
      <c r="CM294" s="112"/>
      <c r="CN294" s="112"/>
      <c r="CO294" s="112"/>
      <c r="CP294" s="112"/>
      <c r="CQ294" s="112"/>
      <c r="CR294" s="112"/>
      <c r="CS294" s="112"/>
      <c r="CT294" s="112"/>
      <c r="CU294" s="112"/>
      <c r="CV294" s="112"/>
      <c r="CW294" s="112"/>
      <c r="CX294" s="112"/>
      <c r="CY294" s="112"/>
      <c r="CZ294" s="112"/>
      <c r="DA294" s="112"/>
      <c r="DB294" s="112"/>
      <c r="DC294" s="112"/>
      <c r="DD294" s="112"/>
      <c r="DE294" s="112"/>
      <c r="DF294" s="112"/>
      <c r="DG294" s="112"/>
      <c r="DH294" s="112"/>
      <c r="DI294" s="112"/>
      <c r="DJ294" s="112"/>
      <c r="DK294" s="112"/>
      <c r="DL294" s="112"/>
      <c r="DM294" s="117"/>
      <c r="DN294" s="117"/>
      <c r="DO294" s="117"/>
      <c r="DP294" s="117"/>
      <c r="DQ294" s="112"/>
      <c r="DR294" s="112"/>
      <c r="DS294" s="111"/>
      <c r="DT294" s="111"/>
      <c r="DU294" s="111"/>
      <c r="DV294" s="111"/>
      <c r="DW294" s="111"/>
      <c r="DX294" s="111"/>
      <c r="DY294" s="111"/>
      <c r="DZ294" s="111"/>
      <c r="EA294" s="111"/>
      <c r="EB294" s="111"/>
      <c r="EC294" s="111"/>
      <c r="ED294" s="111"/>
      <c r="EE294" s="111"/>
      <c r="EF294" s="111"/>
      <c r="EG294" s="111"/>
    </row>
    <row r="295" spans="1:137" s="115" customFormat="1" ht="15.75" customHeight="1" hidden="1">
      <c r="A295" s="685" t="s">
        <v>200</v>
      </c>
      <c r="B295" s="690"/>
      <c r="C295" s="865"/>
      <c r="D295" s="866"/>
      <c r="E295" s="866"/>
      <c r="F295" s="866"/>
      <c r="G295" s="866"/>
      <c r="H295" s="867"/>
      <c r="I295" s="570"/>
      <c r="J295" s="120"/>
      <c r="K295" s="191"/>
      <c r="L295" s="65"/>
      <c r="M295" s="574"/>
      <c r="N295" s="431"/>
      <c r="O295" s="452"/>
      <c r="P295" s="431"/>
      <c r="Q295" s="500"/>
      <c r="R295" s="451"/>
      <c r="S295" s="452"/>
      <c r="T295"/>
      <c r="U295" s="111"/>
      <c r="V295" s="111"/>
      <c r="W295" s="111"/>
      <c r="X295" s="111"/>
      <c r="Y295" s="111"/>
      <c r="Z295" s="111"/>
      <c r="AA295" s="111"/>
      <c r="AB295" s="111"/>
      <c r="AC295" s="111"/>
      <c r="AD295" s="111"/>
      <c r="AE295" s="111"/>
      <c r="AF295" s="111"/>
      <c r="AG295" s="111"/>
      <c r="AH295" s="111"/>
      <c r="AI295" s="111"/>
      <c r="AJ295" s="111"/>
      <c r="AK295" s="111"/>
      <c r="AL295" s="111"/>
      <c r="AM295" s="111"/>
      <c r="AN295" s="111"/>
      <c r="AO295" s="111"/>
      <c r="AP295" s="112"/>
      <c r="AQ295" s="112"/>
      <c r="AR295" s="112"/>
      <c r="AS295" s="112"/>
      <c r="AT295" s="112"/>
      <c r="AU295" s="112"/>
      <c r="AV295" s="112"/>
      <c r="AW295" s="112"/>
      <c r="AX295" s="112"/>
      <c r="AY295" s="112"/>
      <c r="AZ295" s="112"/>
      <c r="BA295" s="112"/>
      <c r="BB295" s="112"/>
      <c r="BC295" s="112"/>
      <c r="BD295" s="112"/>
      <c r="BE295" s="112"/>
      <c r="BF295" s="112"/>
      <c r="BG295" s="112"/>
      <c r="BH295" s="112"/>
      <c r="BI295" s="112"/>
      <c r="BJ295" s="112"/>
      <c r="BK295" s="112"/>
      <c r="BL295" s="112"/>
      <c r="BM295" s="112"/>
      <c r="BN295" s="112"/>
      <c r="BO295" s="112"/>
      <c r="BP295" s="112"/>
      <c r="BQ295" s="112"/>
      <c r="BR295" s="112"/>
      <c r="BS295" s="112"/>
      <c r="BT295" s="112"/>
      <c r="BU295" s="112"/>
      <c r="BV295" s="112"/>
      <c r="BW295" s="112"/>
      <c r="BX295" s="112"/>
      <c r="BY295" s="112"/>
      <c r="BZ295" s="112"/>
      <c r="CA295" s="112"/>
      <c r="CB295" s="112"/>
      <c r="CC295" s="112"/>
      <c r="CD295" s="112"/>
      <c r="CE295" s="112"/>
      <c r="CF295" s="112"/>
      <c r="CG295" s="112"/>
      <c r="CH295" s="112"/>
      <c r="CI295" s="112"/>
      <c r="CJ295" s="112"/>
      <c r="CK295" s="112"/>
      <c r="CL295" s="112"/>
      <c r="CM295" s="112"/>
      <c r="CN295" s="112"/>
      <c r="CO295" s="112"/>
      <c r="CP295" s="112"/>
      <c r="CQ295" s="112"/>
      <c r="CR295" s="112"/>
      <c r="CS295" s="112"/>
      <c r="CT295" s="112"/>
      <c r="CU295" s="112"/>
      <c r="CV295" s="112"/>
      <c r="CW295" s="112"/>
      <c r="CX295" s="112"/>
      <c r="CY295" s="112"/>
      <c r="CZ295" s="112"/>
      <c r="DA295" s="112"/>
      <c r="DB295" s="112"/>
      <c r="DC295" s="112"/>
      <c r="DD295" s="112"/>
      <c r="DE295" s="112"/>
      <c r="DF295" s="112"/>
      <c r="DG295" s="112"/>
      <c r="DH295" s="112"/>
      <c r="DI295" s="112"/>
      <c r="DJ295" s="112"/>
      <c r="DK295" s="112"/>
      <c r="DL295" s="112"/>
      <c r="DM295" s="117"/>
      <c r="DN295" s="117"/>
      <c r="DO295" s="117"/>
      <c r="DP295" s="117"/>
      <c r="DQ295" s="112"/>
      <c r="DR295" s="112"/>
      <c r="DS295" s="111"/>
      <c r="DT295" s="111"/>
      <c r="DU295" s="111"/>
      <c r="DV295" s="111"/>
      <c r="DW295" s="111"/>
      <c r="DX295" s="111"/>
      <c r="DY295" s="111"/>
      <c r="DZ295" s="111"/>
      <c r="EA295" s="111"/>
      <c r="EB295" s="111"/>
      <c r="EC295" s="111"/>
      <c r="ED295" s="111"/>
      <c r="EE295" s="111"/>
      <c r="EF295" s="111"/>
      <c r="EG295" s="111"/>
    </row>
    <row r="296" spans="1:137" s="115" customFormat="1" ht="15" customHeight="1" hidden="1">
      <c r="A296" s="691" t="s">
        <v>201</v>
      </c>
      <c r="B296" s="692"/>
      <c r="C296" s="868"/>
      <c r="D296" s="869"/>
      <c r="E296" s="869"/>
      <c r="F296" s="869"/>
      <c r="G296" s="869"/>
      <c r="H296" s="870"/>
      <c r="I296" s="575"/>
      <c r="J296" s="353"/>
      <c r="K296" s="367"/>
      <c r="L296" s="368"/>
      <c r="M296" s="854"/>
      <c r="N296" s="433"/>
      <c r="O296" s="457"/>
      <c r="P296" s="433"/>
      <c r="Q296" s="503"/>
      <c r="R296" s="456"/>
      <c r="S296" s="457"/>
      <c r="T296"/>
      <c r="U296" s="111"/>
      <c r="V296" s="111"/>
      <c r="W296" s="111"/>
      <c r="X296" s="111"/>
      <c r="Y296" s="111"/>
      <c r="Z296" s="111"/>
      <c r="AA296" s="111"/>
      <c r="AB296" s="111"/>
      <c r="AC296" s="111"/>
      <c r="AD296" s="111"/>
      <c r="AE296" s="111"/>
      <c r="AF296" s="111"/>
      <c r="AG296" s="111"/>
      <c r="AH296" s="111"/>
      <c r="AI296" s="111"/>
      <c r="AJ296" s="111"/>
      <c r="AK296" s="111"/>
      <c r="AL296" s="111"/>
      <c r="AM296" s="111"/>
      <c r="AN296" s="111"/>
      <c r="AO296" s="111"/>
      <c r="AP296" s="112"/>
      <c r="AQ296" s="112"/>
      <c r="AR296" s="112"/>
      <c r="AS296" s="112"/>
      <c r="AT296" s="112"/>
      <c r="AU296" s="112"/>
      <c r="AV296" s="112"/>
      <c r="AW296" s="112"/>
      <c r="AX296" s="112"/>
      <c r="AY296" s="112"/>
      <c r="AZ296" s="112"/>
      <c r="BA296" s="112"/>
      <c r="BB296" s="112"/>
      <c r="BC296" s="112"/>
      <c r="BD296" s="112"/>
      <c r="BE296" s="112"/>
      <c r="BF296" s="112"/>
      <c r="BG296" s="112"/>
      <c r="BH296" s="112"/>
      <c r="BI296" s="112"/>
      <c r="BJ296" s="112"/>
      <c r="BK296" s="112"/>
      <c r="BL296" s="112"/>
      <c r="BM296" s="112"/>
      <c r="BN296" s="112"/>
      <c r="BO296" s="112"/>
      <c r="BP296" s="112"/>
      <c r="BQ296" s="112"/>
      <c r="BR296" s="112"/>
      <c r="BS296" s="112"/>
      <c r="BT296" s="112"/>
      <c r="BU296" s="112"/>
      <c r="BV296" s="112"/>
      <c r="BW296" s="112"/>
      <c r="BX296" s="112"/>
      <c r="BY296" s="112"/>
      <c r="BZ296" s="112"/>
      <c r="CA296" s="112"/>
      <c r="CB296" s="112"/>
      <c r="CC296" s="112"/>
      <c r="CD296" s="112"/>
      <c r="CE296" s="112"/>
      <c r="CF296" s="112"/>
      <c r="CG296" s="112"/>
      <c r="CH296" s="112"/>
      <c r="CI296" s="112"/>
      <c r="CJ296" s="112"/>
      <c r="CK296" s="112"/>
      <c r="CL296" s="112"/>
      <c r="CM296" s="112"/>
      <c r="CN296" s="112"/>
      <c r="CO296" s="112"/>
      <c r="CP296" s="112"/>
      <c r="CQ296" s="112"/>
      <c r="CR296" s="112"/>
      <c r="CS296" s="112"/>
      <c r="CT296" s="112"/>
      <c r="CU296" s="112"/>
      <c r="CV296" s="112"/>
      <c r="CW296" s="112"/>
      <c r="CX296" s="112"/>
      <c r="CY296" s="112"/>
      <c r="CZ296" s="112"/>
      <c r="DA296" s="112"/>
      <c r="DB296" s="112"/>
      <c r="DC296" s="112"/>
      <c r="DD296" s="112"/>
      <c r="DE296" s="112"/>
      <c r="DF296" s="112"/>
      <c r="DG296" s="112"/>
      <c r="DH296" s="112"/>
      <c r="DI296" s="112"/>
      <c r="DJ296" s="112"/>
      <c r="DK296" s="112"/>
      <c r="DL296" s="112"/>
      <c r="DM296" s="117"/>
      <c r="DN296" s="117"/>
      <c r="DO296" s="117"/>
      <c r="DP296" s="117"/>
      <c r="DQ296" s="112"/>
      <c r="DR296" s="112"/>
      <c r="DS296" s="111"/>
      <c r="DT296" s="111"/>
      <c r="DU296" s="111"/>
      <c r="DV296" s="111"/>
      <c r="DW296" s="111"/>
      <c r="DX296" s="111"/>
      <c r="DY296" s="111"/>
      <c r="DZ296" s="111"/>
      <c r="EA296" s="111"/>
      <c r="EB296" s="111"/>
      <c r="EC296" s="111"/>
      <c r="ED296" s="111"/>
      <c r="EE296" s="111"/>
      <c r="EF296" s="111"/>
      <c r="EG296" s="111"/>
    </row>
    <row r="297" spans="1:122" s="171" customFormat="1" ht="14.25" customHeight="1" thickBot="1">
      <c r="A297" s="404" t="s">
        <v>65</v>
      </c>
      <c r="B297" s="741" t="s">
        <v>250</v>
      </c>
      <c r="C297" s="871"/>
      <c r="D297" s="872"/>
      <c r="E297" s="872"/>
      <c r="F297" s="872"/>
      <c r="G297" s="405"/>
      <c r="H297" s="545" t="s">
        <v>254</v>
      </c>
      <c r="I297" s="476">
        <f>SUM(I298+I299+I300)</f>
        <v>252</v>
      </c>
      <c r="J297" s="285">
        <f>SUM(J298)</f>
        <v>84</v>
      </c>
      <c r="K297" s="400">
        <f>K298+K299+K300</f>
        <v>204</v>
      </c>
      <c r="L297" s="401">
        <f>SUM(L298)</f>
        <v>128</v>
      </c>
      <c r="M297" s="579">
        <f>SUM(M298)</f>
        <v>40</v>
      </c>
      <c r="N297" s="436">
        <f>N298+N299+N300</f>
        <v>0</v>
      </c>
      <c r="O297" s="341">
        <f>O298+O299+O300</f>
        <v>0</v>
      </c>
      <c r="P297" s="436">
        <f>P298+P299+P300</f>
        <v>0</v>
      </c>
      <c r="Q297" s="512">
        <f>Q298+Q299+Q300</f>
        <v>0</v>
      </c>
      <c r="R297" s="473">
        <f>R298+R299+R300</f>
        <v>33</v>
      </c>
      <c r="S297" s="341">
        <f>SUM(S298:S300)</f>
        <v>207</v>
      </c>
      <c r="T297" s="403"/>
      <c r="U297" s="229"/>
      <c r="AP297" s="172"/>
      <c r="AQ297" s="172"/>
      <c r="AR297" s="172"/>
      <c r="AS297" s="172"/>
      <c r="AT297" s="172"/>
      <c r="AU297" s="172"/>
      <c r="AV297" s="172"/>
      <c r="AW297" s="172"/>
      <c r="AX297" s="172"/>
      <c r="AY297" s="172"/>
      <c r="AZ297" s="172"/>
      <c r="BA297" s="172"/>
      <c r="BB297" s="172"/>
      <c r="BC297" s="172"/>
      <c r="BD297" s="172"/>
      <c r="BE297" s="172"/>
      <c r="BF297" s="172"/>
      <c r="BG297" s="172"/>
      <c r="BH297" s="172"/>
      <c r="BI297" s="172"/>
      <c r="BJ297" s="172"/>
      <c r="BK297" s="172"/>
      <c r="BL297" s="172"/>
      <c r="BM297" s="172"/>
      <c r="BN297" s="172"/>
      <c r="BO297" s="172"/>
      <c r="BP297" s="172"/>
      <c r="BQ297" s="172"/>
      <c r="BR297" s="172"/>
      <c r="BS297" s="172"/>
      <c r="BT297" s="172"/>
      <c r="BU297" s="172"/>
      <c r="BV297" s="172"/>
      <c r="BW297" s="172"/>
      <c r="BX297" s="172"/>
      <c r="BY297" s="172"/>
      <c r="BZ297" s="172"/>
      <c r="CA297" s="172"/>
      <c r="CB297" s="172"/>
      <c r="CC297" s="172"/>
      <c r="CD297" s="172"/>
      <c r="CE297" s="172"/>
      <c r="CF297" s="172"/>
      <c r="CG297" s="172"/>
      <c r="CH297" s="172"/>
      <c r="CI297" s="172"/>
      <c r="CJ297" s="172"/>
      <c r="CK297" s="172"/>
      <c r="CL297" s="172"/>
      <c r="CM297" s="172"/>
      <c r="CN297" s="172"/>
      <c r="CO297" s="172"/>
      <c r="CP297" s="172"/>
      <c r="CQ297" s="172"/>
      <c r="CR297" s="172"/>
      <c r="CS297" s="172"/>
      <c r="CT297" s="172"/>
      <c r="CU297" s="172"/>
      <c r="CV297" s="172"/>
      <c r="CW297" s="172"/>
      <c r="CX297" s="172"/>
      <c r="CY297" s="172"/>
      <c r="CZ297" s="172"/>
      <c r="DA297" s="172"/>
      <c r="DB297" s="172"/>
      <c r="DC297" s="172"/>
      <c r="DD297" s="172"/>
      <c r="DE297" s="172"/>
      <c r="DF297" s="172"/>
      <c r="DG297" s="172"/>
      <c r="DH297" s="172"/>
      <c r="DI297" s="172"/>
      <c r="DJ297" s="172"/>
      <c r="DK297" s="172"/>
      <c r="DL297" s="172"/>
      <c r="DM297" s="173"/>
      <c r="DN297" s="173"/>
      <c r="DO297" s="173"/>
      <c r="DP297" s="173"/>
      <c r="DQ297" s="172"/>
      <c r="DR297" s="172"/>
    </row>
    <row r="298" spans="1:122" s="171" customFormat="1" ht="24" customHeight="1">
      <c r="A298" s="738" t="s">
        <v>186</v>
      </c>
      <c r="B298" s="646" t="s">
        <v>251</v>
      </c>
      <c r="C298" s="861"/>
      <c r="D298" s="862"/>
      <c r="E298" s="862"/>
      <c r="F298" s="392"/>
      <c r="G298" s="862"/>
      <c r="H298" s="902"/>
      <c r="I298" s="569">
        <f>SUM(K298+J298)</f>
        <v>252</v>
      </c>
      <c r="J298" s="393">
        <f>SUM(K298*0.5)</f>
        <v>84</v>
      </c>
      <c r="K298" s="394">
        <v>168</v>
      </c>
      <c r="L298" s="122">
        <v>128</v>
      </c>
      <c r="M298" s="864">
        <v>40</v>
      </c>
      <c r="N298" s="437"/>
      <c r="O298" s="475"/>
      <c r="P298" s="437"/>
      <c r="Q298" s="513"/>
      <c r="R298" s="474">
        <v>33</v>
      </c>
      <c r="S298" s="475">
        <v>135</v>
      </c>
      <c r="T298" s="279"/>
      <c r="AP298" s="172"/>
      <c r="AQ298" s="172"/>
      <c r="AR298" s="172"/>
      <c r="AS298" s="172"/>
      <c r="AT298" s="172"/>
      <c r="AU298" s="172"/>
      <c r="AV298" s="172"/>
      <c r="AW298" s="172"/>
      <c r="AX298" s="172"/>
      <c r="AY298" s="172"/>
      <c r="AZ298" s="172"/>
      <c r="BA298" s="172"/>
      <c r="BB298" s="172"/>
      <c r="BC298" s="172"/>
      <c r="BD298" s="172"/>
      <c r="BE298" s="172"/>
      <c r="BF298" s="172"/>
      <c r="BG298" s="172"/>
      <c r="BH298" s="172"/>
      <c r="BI298" s="172"/>
      <c r="BJ298" s="172"/>
      <c r="BK298" s="172"/>
      <c r="BL298" s="172"/>
      <c r="BM298" s="172"/>
      <c r="BN298" s="172"/>
      <c r="BO298" s="172"/>
      <c r="BP298" s="172"/>
      <c r="BQ298" s="172"/>
      <c r="BR298" s="172"/>
      <c r="BS298" s="172"/>
      <c r="BT298" s="172"/>
      <c r="BU298" s="172"/>
      <c r="BV298" s="172"/>
      <c r="BW298" s="172"/>
      <c r="BX298" s="172"/>
      <c r="BY298" s="172"/>
      <c r="BZ298" s="172"/>
      <c r="CA298" s="172"/>
      <c r="CB298" s="172"/>
      <c r="CC298" s="172"/>
      <c r="CD298" s="172"/>
      <c r="CE298" s="172"/>
      <c r="CF298" s="172"/>
      <c r="CG298" s="172"/>
      <c r="CH298" s="172"/>
      <c r="CI298" s="172"/>
      <c r="CJ298" s="172"/>
      <c r="CK298" s="172"/>
      <c r="CL298" s="172"/>
      <c r="CM298" s="172"/>
      <c r="CN298" s="172"/>
      <c r="CO298" s="172"/>
      <c r="CP298" s="172"/>
      <c r="CQ298" s="172"/>
      <c r="CR298" s="172"/>
      <c r="CS298" s="172"/>
      <c r="CT298" s="172"/>
      <c r="CU298" s="172"/>
      <c r="CV298" s="172"/>
      <c r="CW298" s="172"/>
      <c r="CX298" s="172"/>
      <c r="CY298" s="172"/>
      <c r="CZ298" s="172"/>
      <c r="DA298" s="172"/>
      <c r="DB298" s="172"/>
      <c r="DC298" s="172"/>
      <c r="DD298" s="172"/>
      <c r="DE298" s="172"/>
      <c r="DF298" s="172"/>
      <c r="DG298" s="172"/>
      <c r="DH298" s="172"/>
      <c r="DI298" s="172"/>
      <c r="DJ298" s="172"/>
      <c r="DK298" s="172"/>
      <c r="DL298" s="172"/>
      <c r="DM298" s="173"/>
      <c r="DN298" s="173"/>
      <c r="DO298" s="173"/>
      <c r="DP298" s="173"/>
      <c r="DQ298" s="172"/>
      <c r="DR298" s="172"/>
    </row>
    <row r="299" spans="1:122" s="171" customFormat="1" ht="15" customHeight="1">
      <c r="A299" s="685" t="s">
        <v>202</v>
      </c>
      <c r="B299" s="639" t="s">
        <v>161</v>
      </c>
      <c r="C299" s="865"/>
      <c r="D299" s="866"/>
      <c r="E299" s="866"/>
      <c r="F299" s="866"/>
      <c r="G299" s="866"/>
      <c r="H299" s="151" t="s">
        <v>192</v>
      </c>
      <c r="I299" s="570"/>
      <c r="J299" s="134"/>
      <c r="K299" s="195">
        <v>18</v>
      </c>
      <c r="L299" s="65"/>
      <c r="M299" s="839"/>
      <c r="N299" s="430"/>
      <c r="O299" s="450"/>
      <c r="P299" s="430"/>
      <c r="Q299" s="499"/>
      <c r="R299" s="449"/>
      <c r="S299" s="450">
        <v>36</v>
      </c>
      <c r="T299"/>
      <c r="AP299" s="172"/>
      <c r="AQ299" s="172"/>
      <c r="AR299" s="172"/>
      <c r="AS299" s="172"/>
      <c r="AT299" s="172"/>
      <c r="AU299" s="172"/>
      <c r="AV299" s="172"/>
      <c r="AW299" s="172"/>
      <c r="AX299" s="172"/>
      <c r="AY299" s="172"/>
      <c r="AZ299" s="172"/>
      <c r="BA299" s="172"/>
      <c r="BB299" s="172"/>
      <c r="BC299" s="172"/>
      <c r="BD299" s="172"/>
      <c r="BE299" s="172"/>
      <c r="BF299" s="172"/>
      <c r="BG299" s="172"/>
      <c r="BH299" s="172"/>
      <c r="BI299" s="172"/>
      <c r="BJ299" s="172"/>
      <c r="BK299" s="172"/>
      <c r="BL299" s="172"/>
      <c r="BM299" s="172"/>
      <c r="BN299" s="172"/>
      <c r="BO299" s="172"/>
      <c r="BP299" s="172"/>
      <c r="BQ299" s="172"/>
      <c r="BR299" s="172"/>
      <c r="BS299" s="172"/>
      <c r="BT299" s="172"/>
      <c r="BU299" s="172"/>
      <c r="BV299" s="172"/>
      <c r="BW299" s="172"/>
      <c r="BX299" s="172"/>
      <c r="BY299" s="172"/>
      <c r="BZ299" s="172"/>
      <c r="CA299" s="172"/>
      <c r="CB299" s="172"/>
      <c r="CC299" s="172"/>
      <c r="CD299" s="172"/>
      <c r="CE299" s="172"/>
      <c r="CF299" s="172"/>
      <c r="CG299" s="172"/>
      <c r="CH299" s="172"/>
      <c r="CI299" s="172"/>
      <c r="CJ299" s="172"/>
      <c r="CK299" s="172"/>
      <c r="CL299" s="172"/>
      <c r="CM299" s="172"/>
      <c r="CN299" s="172"/>
      <c r="CO299" s="172"/>
      <c r="CP299" s="172"/>
      <c r="CQ299" s="172"/>
      <c r="CR299" s="172"/>
      <c r="CS299" s="172"/>
      <c r="CT299" s="172"/>
      <c r="CU299" s="172"/>
      <c r="CV299" s="172"/>
      <c r="CW299" s="172"/>
      <c r="CX299" s="172"/>
      <c r="CY299" s="172"/>
      <c r="CZ299" s="172"/>
      <c r="DA299" s="172"/>
      <c r="DB299" s="172"/>
      <c r="DC299" s="172"/>
      <c r="DD299" s="172"/>
      <c r="DE299" s="172"/>
      <c r="DF299" s="172"/>
      <c r="DG299" s="172"/>
      <c r="DH299" s="172"/>
      <c r="DI299" s="172"/>
      <c r="DJ299" s="172"/>
      <c r="DK299" s="172"/>
      <c r="DL299" s="172"/>
      <c r="DM299" s="173"/>
      <c r="DN299" s="173"/>
      <c r="DO299" s="173"/>
      <c r="DP299" s="173"/>
      <c r="DQ299" s="172"/>
      <c r="DR299" s="172"/>
    </row>
    <row r="300" spans="1:122" s="171" customFormat="1" ht="15" customHeight="1" thickBot="1">
      <c r="A300" s="685" t="s">
        <v>203</v>
      </c>
      <c r="B300" s="639" t="s">
        <v>225</v>
      </c>
      <c r="C300" s="865"/>
      <c r="D300" s="866"/>
      <c r="E300" s="866"/>
      <c r="F300" s="866"/>
      <c r="G300" s="866"/>
      <c r="H300" s="151" t="s">
        <v>192</v>
      </c>
      <c r="I300" s="570"/>
      <c r="J300" s="134"/>
      <c r="K300" s="195">
        <v>18</v>
      </c>
      <c r="L300" s="65"/>
      <c r="M300" s="839"/>
      <c r="N300" s="430"/>
      <c r="O300" s="450"/>
      <c r="P300" s="430"/>
      <c r="Q300" s="499"/>
      <c r="R300" s="449"/>
      <c r="S300" s="450">
        <v>36</v>
      </c>
      <c r="T300"/>
      <c r="AP300" s="172"/>
      <c r="AQ300" s="172"/>
      <c r="AR300" s="172"/>
      <c r="AS300" s="172"/>
      <c r="AT300" s="172"/>
      <c r="AU300" s="172"/>
      <c r="AV300" s="172"/>
      <c r="AW300" s="172"/>
      <c r="AX300" s="172"/>
      <c r="AY300" s="172"/>
      <c r="AZ300" s="172"/>
      <c r="BA300" s="172"/>
      <c r="BB300" s="172"/>
      <c r="BC300" s="172"/>
      <c r="BD300" s="172"/>
      <c r="BE300" s="172"/>
      <c r="BF300" s="172"/>
      <c r="BG300" s="172"/>
      <c r="BH300" s="172"/>
      <c r="BI300" s="172"/>
      <c r="BJ300" s="172"/>
      <c r="BK300" s="172"/>
      <c r="BL300" s="172"/>
      <c r="BM300" s="172"/>
      <c r="BN300" s="172"/>
      <c r="BO300" s="172"/>
      <c r="BP300" s="172"/>
      <c r="BQ300" s="172"/>
      <c r="BR300" s="172"/>
      <c r="BS300" s="172"/>
      <c r="BT300" s="172"/>
      <c r="BU300" s="172"/>
      <c r="BV300" s="172"/>
      <c r="BW300" s="172"/>
      <c r="BX300" s="172"/>
      <c r="BY300" s="172"/>
      <c r="BZ300" s="172"/>
      <c r="CA300" s="172"/>
      <c r="CB300" s="172"/>
      <c r="CC300" s="172"/>
      <c r="CD300" s="172"/>
      <c r="CE300" s="172"/>
      <c r="CF300" s="172"/>
      <c r="CG300" s="172"/>
      <c r="CH300" s="172"/>
      <c r="CI300" s="172"/>
      <c r="CJ300" s="172"/>
      <c r="CK300" s="172"/>
      <c r="CL300" s="172"/>
      <c r="CM300" s="172"/>
      <c r="CN300" s="172"/>
      <c r="CO300" s="172"/>
      <c r="CP300" s="172"/>
      <c r="CQ300" s="172"/>
      <c r="CR300" s="172"/>
      <c r="CS300" s="172"/>
      <c r="CT300" s="172"/>
      <c r="CU300" s="172"/>
      <c r="CV300" s="172"/>
      <c r="CW300" s="172"/>
      <c r="CX300" s="172"/>
      <c r="CY300" s="172"/>
      <c r="CZ300" s="172"/>
      <c r="DA300" s="172"/>
      <c r="DB300" s="172"/>
      <c r="DC300" s="172"/>
      <c r="DD300" s="172"/>
      <c r="DE300" s="172"/>
      <c r="DF300" s="172"/>
      <c r="DG300" s="172"/>
      <c r="DH300" s="172"/>
      <c r="DI300" s="172"/>
      <c r="DJ300" s="172"/>
      <c r="DK300" s="172"/>
      <c r="DL300" s="172"/>
      <c r="DM300" s="173"/>
      <c r="DN300" s="173"/>
      <c r="DO300" s="173"/>
      <c r="DP300" s="173"/>
      <c r="DQ300" s="172"/>
      <c r="DR300" s="172"/>
    </row>
    <row r="301" spans="1:122" s="171" customFormat="1" ht="14.25" customHeight="1" hidden="1" thickBot="1">
      <c r="A301" s="686"/>
      <c r="B301" s="687"/>
      <c r="C301" s="865"/>
      <c r="D301" s="866"/>
      <c r="E301" s="866"/>
      <c r="F301" s="866"/>
      <c r="G301" s="866"/>
      <c r="H301" s="748"/>
      <c r="I301" s="582"/>
      <c r="J301" s="168"/>
      <c r="K301" s="196"/>
      <c r="L301" s="122"/>
      <c r="M301" s="873"/>
      <c r="N301" s="339"/>
      <c r="O301" s="210"/>
      <c r="P301" s="339"/>
      <c r="Q301" s="207"/>
      <c r="R301" s="209"/>
      <c r="S301" s="210"/>
      <c r="T301"/>
      <c r="AP301" s="172"/>
      <c r="AQ301" s="172"/>
      <c r="AR301" s="172"/>
      <c r="AS301" s="172"/>
      <c r="AT301" s="172"/>
      <c r="AU301" s="172"/>
      <c r="AV301" s="172"/>
      <c r="AW301" s="172"/>
      <c r="AX301" s="172"/>
      <c r="AY301" s="172"/>
      <c r="AZ301" s="172"/>
      <c r="BA301" s="172"/>
      <c r="BB301" s="172"/>
      <c r="BC301" s="172"/>
      <c r="BD301" s="172"/>
      <c r="BE301" s="172"/>
      <c r="BF301" s="172"/>
      <c r="BG301" s="172"/>
      <c r="BH301" s="172"/>
      <c r="BI301" s="172"/>
      <c r="BJ301" s="172"/>
      <c r="BK301" s="172"/>
      <c r="BL301" s="172"/>
      <c r="BM301" s="172"/>
      <c r="BN301" s="172"/>
      <c r="BO301" s="172"/>
      <c r="BP301" s="172"/>
      <c r="BQ301" s="172"/>
      <c r="BR301" s="172"/>
      <c r="BS301" s="172"/>
      <c r="BT301" s="172"/>
      <c r="BU301" s="172"/>
      <c r="BV301" s="172"/>
      <c r="BW301" s="172"/>
      <c r="BX301" s="172"/>
      <c r="BY301" s="172"/>
      <c r="BZ301" s="172"/>
      <c r="CA301" s="172"/>
      <c r="CB301" s="172"/>
      <c r="CC301" s="172"/>
      <c r="CD301" s="172"/>
      <c r="CE301" s="172"/>
      <c r="CF301" s="172"/>
      <c r="CG301" s="172"/>
      <c r="CH301" s="172"/>
      <c r="CI301" s="172"/>
      <c r="CJ301" s="172"/>
      <c r="CK301" s="172"/>
      <c r="CL301" s="172"/>
      <c r="CM301" s="172"/>
      <c r="CN301" s="172"/>
      <c r="CO301" s="172"/>
      <c r="CP301" s="172"/>
      <c r="CQ301" s="172"/>
      <c r="CR301" s="172"/>
      <c r="CS301" s="172"/>
      <c r="CT301" s="172"/>
      <c r="CU301" s="172"/>
      <c r="CV301" s="172"/>
      <c r="CW301" s="172"/>
      <c r="CX301" s="172"/>
      <c r="CY301" s="172"/>
      <c r="CZ301" s="172"/>
      <c r="DA301" s="172"/>
      <c r="DB301" s="172"/>
      <c r="DC301" s="172"/>
      <c r="DD301" s="172"/>
      <c r="DE301" s="172"/>
      <c r="DF301" s="172"/>
      <c r="DG301" s="172"/>
      <c r="DH301" s="172"/>
      <c r="DI301" s="172"/>
      <c r="DJ301" s="172"/>
      <c r="DK301" s="172"/>
      <c r="DL301" s="172"/>
      <c r="DM301" s="173"/>
      <c r="DN301" s="173"/>
      <c r="DO301" s="173"/>
      <c r="DP301" s="173"/>
      <c r="DQ301" s="172"/>
      <c r="DR301" s="172"/>
    </row>
    <row r="302" spans="1:122" s="171" customFormat="1" ht="27.75" customHeight="1" hidden="1">
      <c r="A302" s="693"/>
      <c r="B302" s="661"/>
      <c r="C302" s="865"/>
      <c r="D302" s="866"/>
      <c r="E302" s="866"/>
      <c r="F302" s="866"/>
      <c r="G302" s="866"/>
      <c r="H302" s="748"/>
      <c r="I302" s="582"/>
      <c r="J302" s="168"/>
      <c r="K302" s="196"/>
      <c r="L302" s="122"/>
      <c r="M302" s="873"/>
      <c r="N302" s="339"/>
      <c r="O302" s="210"/>
      <c r="P302" s="339"/>
      <c r="Q302" s="207"/>
      <c r="R302" s="209"/>
      <c r="S302" s="210"/>
      <c r="T302"/>
      <c r="AP302" s="172"/>
      <c r="AQ302" s="172"/>
      <c r="AR302" s="172"/>
      <c r="AS302" s="172"/>
      <c r="AT302" s="172"/>
      <c r="AU302" s="172"/>
      <c r="AV302" s="172"/>
      <c r="AW302" s="172"/>
      <c r="AX302" s="172"/>
      <c r="AY302" s="172"/>
      <c r="AZ302" s="172"/>
      <c r="BA302" s="172"/>
      <c r="BB302" s="172"/>
      <c r="BC302" s="172"/>
      <c r="BD302" s="172"/>
      <c r="BE302" s="172"/>
      <c r="BF302" s="172"/>
      <c r="BG302" s="172"/>
      <c r="BH302" s="172"/>
      <c r="BI302" s="172"/>
      <c r="BJ302" s="172"/>
      <c r="BK302" s="172"/>
      <c r="BL302" s="172"/>
      <c r="BM302" s="172"/>
      <c r="BN302" s="172"/>
      <c r="BO302" s="172"/>
      <c r="BP302" s="172"/>
      <c r="BQ302" s="172"/>
      <c r="BR302" s="172"/>
      <c r="BS302" s="172"/>
      <c r="BT302" s="172"/>
      <c r="BU302" s="172"/>
      <c r="BV302" s="172"/>
      <c r="BW302" s="172"/>
      <c r="BX302" s="172"/>
      <c r="BY302" s="172"/>
      <c r="BZ302" s="172"/>
      <c r="CA302" s="172"/>
      <c r="CB302" s="172"/>
      <c r="CC302" s="172"/>
      <c r="CD302" s="172"/>
      <c r="CE302" s="172"/>
      <c r="CF302" s="172"/>
      <c r="CG302" s="172"/>
      <c r="CH302" s="172"/>
      <c r="CI302" s="172"/>
      <c r="CJ302" s="172"/>
      <c r="CK302" s="172"/>
      <c r="CL302" s="172"/>
      <c r="CM302" s="172"/>
      <c r="CN302" s="172"/>
      <c r="CO302" s="172"/>
      <c r="CP302" s="172"/>
      <c r="CQ302" s="172"/>
      <c r="CR302" s="172"/>
      <c r="CS302" s="172"/>
      <c r="CT302" s="172"/>
      <c r="CU302" s="172"/>
      <c r="CV302" s="172"/>
      <c r="CW302" s="172"/>
      <c r="CX302" s="172"/>
      <c r="CY302" s="172"/>
      <c r="CZ302" s="172"/>
      <c r="DA302" s="172"/>
      <c r="DB302" s="172"/>
      <c r="DC302" s="172"/>
      <c r="DD302" s="172"/>
      <c r="DE302" s="172"/>
      <c r="DF302" s="172"/>
      <c r="DG302" s="172"/>
      <c r="DH302" s="172"/>
      <c r="DI302" s="172"/>
      <c r="DJ302" s="172"/>
      <c r="DK302" s="172"/>
      <c r="DL302" s="172"/>
      <c r="DM302" s="173"/>
      <c r="DN302" s="173"/>
      <c r="DO302" s="173"/>
      <c r="DP302" s="173"/>
      <c r="DQ302" s="172"/>
      <c r="DR302" s="172"/>
    </row>
    <row r="303" spans="1:122" s="171" customFormat="1" ht="13.5" customHeight="1" hidden="1" thickBot="1">
      <c r="A303" s="693"/>
      <c r="B303" s="661"/>
      <c r="C303" s="865"/>
      <c r="D303" s="866"/>
      <c r="E303" s="866"/>
      <c r="F303" s="866"/>
      <c r="G303" s="866"/>
      <c r="H303" s="748"/>
      <c r="I303" s="582"/>
      <c r="J303" s="168"/>
      <c r="K303" s="196"/>
      <c r="L303" s="122"/>
      <c r="M303" s="873"/>
      <c r="N303" s="339"/>
      <c r="O303" s="210"/>
      <c r="P303" s="339"/>
      <c r="Q303" s="207"/>
      <c r="R303" s="209"/>
      <c r="S303" s="210"/>
      <c r="T303"/>
      <c r="AP303" s="172"/>
      <c r="AQ303" s="172"/>
      <c r="AR303" s="172"/>
      <c r="AS303" s="172"/>
      <c r="AT303" s="172"/>
      <c r="AU303" s="172"/>
      <c r="AV303" s="172"/>
      <c r="AW303" s="172"/>
      <c r="AX303" s="172"/>
      <c r="AY303" s="172"/>
      <c r="AZ303" s="172"/>
      <c r="BA303" s="172"/>
      <c r="BB303" s="172"/>
      <c r="BC303" s="172"/>
      <c r="BD303" s="172"/>
      <c r="BE303" s="172"/>
      <c r="BF303" s="172"/>
      <c r="BG303" s="172"/>
      <c r="BH303" s="172"/>
      <c r="BI303" s="172"/>
      <c r="BJ303" s="172"/>
      <c r="BK303" s="172"/>
      <c r="BL303" s="172"/>
      <c r="BM303" s="172"/>
      <c r="BN303" s="172"/>
      <c r="BO303" s="172"/>
      <c r="BP303" s="172"/>
      <c r="BQ303" s="172"/>
      <c r="BR303" s="172"/>
      <c r="BS303" s="172"/>
      <c r="BT303" s="172"/>
      <c r="BU303" s="172"/>
      <c r="BV303" s="172"/>
      <c r="BW303" s="172"/>
      <c r="BX303" s="172"/>
      <c r="BY303" s="172"/>
      <c r="BZ303" s="172"/>
      <c r="CA303" s="172"/>
      <c r="CB303" s="172"/>
      <c r="CC303" s="172"/>
      <c r="CD303" s="172"/>
      <c r="CE303" s="172"/>
      <c r="CF303" s="172"/>
      <c r="CG303" s="172"/>
      <c r="CH303" s="172"/>
      <c r="CI303" s="172"/>
      <c r="CJ303" s="172"/>
      <c r="CK303" s="172"/>
      <c r="CL303" s="172"/>
      <c r="CM303" s="172"/>
      <c r="CN303" s="172"/>
      <c r="CO303" s="172"/>
      <c r="CP303" s="172"/>
      <c r="CQ303" s="172"/>
      <c r="CR303" s="172"/>
      <c r="CS303" s="172"/>
      <c r="CT303" s="172"/>
      <c r="CU303" s="172"/>
      <c r="CV303" s="172"/>
      <c r="CW303" s="172"/>
      <c r="CX303" s="172"/>
      <c r="CY303" s="172"/>
      <c r="CZ303" s="172"/>
      <c r="DA303" s="172"/>
      <c r="DB303" s="172"/>
      <c r="DC303" s="172"/>
      <c r="DD303" s="172"/>
      <c r="DE303" s="172"/>
      <c r="DF303" s="172"/>
      <c r="DG303" s="172"/>
      <c r="DH303" s="172"/>
      <c r="DI303" s="172"/>
      <c r="DJ303" s="172"/>
      <c r="DK303" s="172"/>
      <c r="DL303" s="172"/>
      <c r="DM303" s="173"/>
      <c r="DN303" s="173"/>
      <c r="DO303" s="173"/>
      <c r="DP303" s="173"/>
      <c r="DQ303" s="172"/>
      <c r="DR303" s="172"/>
    </row>
    <row r="304" spans="1:122" s="171" customFormat="1" ht="13.5" customHeight="1" hidden="1" thickBot="1">
      <c r="A304" s="694"/>
      <c r="B304" s="661"/>
      <c r="C304" s="865"/>
      <c r="D304" s="866"/>
      <c r="E304" s="866"/>
      <c r="F304" s="866"/>
      <c r="G304" s="866"/>
      <c r="H304" s="748"/>
      <c r="I304" s="582"/>
      <c r="J304" s="168"/>
      <c r="K304" s="196"/>
      <c r="L304" s="122"/>
      <c r="M304" s="873"/>
      <c r="N304" s="339"/>
      <c r="O304" s="210"/>
      <c r="P304" s="339"/>
      <c r="Q304" s="207"/>
      <c r="R304" s="209"/>
      <c r="S304" s="210"/>
      <c r="T304"/>
      <c r="AP304" s="172"/>
      <c r="AQ304" s="172"/>
      <c r="AR304" s="172"/>
      <c r="AS304" s="172"/>
      <c r="AT304" s="172"/>
      <c r="AU304" s="172"/>
      <c r="AV304" s="172"/>
      <c r="AW304" s="172"/>
      <c r="AX304" s="172"/>
      <c r="AY304" s="172"/>
      <c r="AZ304" s="172"/>
      <c r="BA304" s="172"/>
      <c r="BB304" s="172"/>
      <c r="BC304" s="172"/>
      <c r="BD304" s="172"/>
      <c r="BE304" s="172"/>
      <c r="BF304" s="172"/>
      <c r="BG304" s="172"/>
      <c r="BH304" s="172"/>
      <c r="BI304" s="172"/>
      <c r="BJ304" s="172"/>
      <c r="BK304" s="172"/>
      <c r="BL304" s="172"/>
      <c r="BM304" s="172"/>
      <c r="BN304" s="172"/>
      <c r="BO304" s="172"/>
      <c r="BP304" s="172"/>
      <c r="BQ304" s="172"/>
      <c r="BR304" s="172"/>
      <c r="BS304" s="172"/>
      <c r="BT304" s="172"/>
      <c r="BU304" s="172"/>
      <c r="BV304" s="172"/>
      <c r="BW304" s="172"/>
      <c r="BX304" s="172"/>
      <c r="BY304" s="172"/>
      <c r="BZ304" s="172"/>
      <c r="CA304" s="172"/>
      <c r="CB304" s="172"/>
      <c r="CC304" s="172"/>
      <c r="CD304" s="172"/>
      <c r="CE304" s="172"/>
      <c r="CF304" s="172"/>
      <c r="CG304" s="172"/>
      <c r="CH304" s="172"/>
      <c r="CI304" s="172"/>
      <c r="CJ304" s="172"/>
      <c r="CK304" s="172"/>
      <c r="CL304" s="172"/>
      <c r="CM304" s="172"/>
      <c r="CN304" s="172"/>
      <c r="CO304" s="172"/>
      <c r="CP304" s="172"/>
      <c r="CQ304" s="172"/>
      <c r="CR304" s="172"/>
      <c r="CS304" s="172"/>
      <c r="CT304" s="172"/>
      <c r="CU304" s="172"/>
      <c r="CV304" s="172"/>
      <c r="CW304" s="172"/>
      <c r="CX304" s="172"/>
      <c r="CY304" s="172"/>
      <c r="CZ304" s="172"/>
      <c r="DA304" s="172"/>
      <c r="DB304" s="172"/>
      <c r="DC304" s="172"/>
      <c r="DD304" s="172"/>
      <c r="DE304" s="172"/>
      <c r="DF304" s="172"/>
      <c r="DG304" s="172"/>
      <c r="DH304" s="172"/>
      <c r="DI304" s="172"/>
      <c r="DJ304" s="172"/>
      <c r="DK304" s="172"/>
      <c r="DL304" s="172"/>
      <c r="DM304" s="173"/>
      <c r="DN304" s="173"/>
      <c r="DO304" s="173"/>
      <c r="DP304" s="173"/>
      <c r="DQ304" s="172"/>
      <c r="DR304" s="172"/>
    </row>
    <row r="305" spans="1:122" s="171" customFormat="1" ht="13.5" customHeight="1" hidden="1" thickBot="1">
      <c r="A305" s="698"/>
      <c r="B305" s="699"/>
      <c r="C305" s="868"/>
      <c r="D305" s="869"/>
      <c r="E305" s="869"/>
      <c r="F305" s="869"/>
      <c r="G305" s="869"/>
      <c r="H305" s="749"/>
      <c r="I305" s="700"/>
      <c r="J305" s="701"/>
      <c r="K305" s="702"/>
      <c r="L305" s="703"/>
      <c r="M305" s="874"/>
      <c r="N305" s="704"/>
      <c r="O305" s="705"/>
      <c r="P305" s="704"/>
      <c r="Q305" s="706"/>
      <c r="R305" s="707"/>
      <c r="S305" s="705"/>
      <c r="T305"/>
      <c r="AP305" s="172"/>
      <c r="AQ305" s="172"/>
      <c r="AR305" s="172"/>
      <c r="AS305" s="172"/>
      <c r="AT305" s="172"/>
      <c r="AU305" s="172"/>
      <c r="AV305" s="172"/>
      <c r="AW305" s="172"/>
      <c r="AX305" s="172"/>
      <c r="AY305" s="172"/>
      <c r="AZ305" s="172"/>
      <c r="BA305" s="172"/>
      <c r="BB305" s="172"/>
      <c r="BC305" s="172"/>
      <c r="BD305" s="172"/>
      <c r="BE305" s="172"/>
      <c r="BF305" s="172"/>
      <c r="BG305" s="172"/>
      <c r="BH305" s="172"/>
      <c r="BI305" s="172"/>
      <c r="BJ305" s="172"/>
      <c r="BK305" s="172"/>
      <c r="BL305" s="172"/>
      <c r="BM305" s="172"/>
      <c r="BN305" s="172"/>
      <c r="BO305" s="172"/>
      <c r="BP305" s="172"/>
      <c r="BQ305" s="172"/>
      <c r="BR305" s="172"/>
      <c r="BS305" s="172"/>
      <c r="BT305" s="172"/>
      <c r="BU305" s="172"/>
      <c r="BV305" s="172"/>
      <c r="BW305" s="172"/>
      <c r="BX305" s="172"/>
      <c r="BY305" s="172"/>
      <c r="BZ305" s="172"/>
      <c r="CA305" s="172"/>
      <c r="CB305" s="172"/>
      <c r="CC305" s="172"/>
      <c r="CD305" s="172"/>
      <c r="CE305" s="172"/>
      <c r="CF305" s="172"/>
      <c r="CG305" s="172"/>
      <c r="CH305" s="172"/>
      <c r="CI305" s="172"/>
      <c r="CJ305" s="172"/>
      <c r="CK305" s="172"/>
      <c r="CL305" s="172"/>
      <c r="CM305" s="172"/>
      <c r="CN305" s="172"/>
      <c r="CO305" s="172"/>
      <c r="CP305" s="172"/>
      <c r="CQ305" s="172"/>
      <c r="CR305" s="172"/>
      <c r="CS305" s="172"/>
      <c r="CT305" s="172"/>
      <c r="CU305" s="172"/>
      <c r="CV305" s="172"/>
      <c r="CW305" s="172"/>
      <c r="CX305" s="172"/>
      <c r="CY305" s="172"/>
      <c r="CZ305" s="172"/>
      <c r="DA305" s="172"/>
      <c r="DB305" s="172"/>
      <c r="DC305" s="172"/>
      <c r="DD305" s="172"/>
      <c r="DE305" s="172"/>
      <c r="DF305" s="172"/>
      <c r="DG305" s="172"/>
      <c r="DH305" s="172"/>
      <c r="DI305" s="172"/>
      <c r="DJ305" s="172"/>
      <c r="DK305" s="172"/>
      <c r="DL305" s="172"/>
      <c r="DM305" s="173"/>
      <c r="DN305" s="173"/>
      <c r="DO305" s="173"/>
      <c r="DP305" s="173"/>
      <c r="DQ305" s="172"/>
      <c r="DR305" s="172"/>
    </row>
    <row r="306" spans="1:122" s="171" customFormat="1" ht="15.75" customHeight="1" thickBot="1">
      <c r="A306" s="404" t="s">
        <v>212</v>
      </c>
      <c r="B306" s="737" t="s">
        <v>181</v>
      </c>
      <c r="C306" s="871"/>
      <c r="D306" s="872"/>
      <c r="E306" s="872"/>
      <c r="F306" s="872"/>
      <c r="G306" s="708"/>
      <c r="H306" s="750" t="s">
        <v>192</v>
      </c>
      <c r="I306" s="476">
        <v>80</v>
      </c>
      <c r="J306" s="401">
        <v>40</v>
      </c>
      <c r="K306" s="709">
        <v>40</v>
      </c>
      <c r="L306" s="710"/>
      <c r="M306" s="875">
        <v>40</v>
      </c>
      <c r="N306" s="711"/>
      <c r="O306" s="341"/>
      <c r="P306" s="436"/>
      <c r="Q306" s="512">
        <v>12</v>
      </c>
      <c r="R306" s="473">
        <v>10</v>
      </c>
      <c r="S306" s="341">
        <v>18</v>
      </c>
      <c r="T306" s="332"/>
      <c r="U306" s="229"/>
      <c r="AP306" s="172"/>
      <c r="AQ306" s="172"/>
      <c r="AR306" s="172">
        <v>0</v>
      </c>
      <c r="AS306" s="172">
        <v>0</v>
      </c>
      <c r="AT306" s="172">
        <v>0</v>
      </c>
      <c r="AU306" s="172">
        <v>0</v>
      </c>
      <c r="AV306" s="172">
        <v>0</v>
      </c>
      <c r="AW306" s="172">
        <v>0</v>
      </c>
      <c r="AX306" s="172">
        <v>0</v>
      </c>
      <c r="AY306" s="172">
        <v>0</v>
      </c>
      <c r="AZ306" s="172">
        <v>0</v>
      </c>
      <c r="BA306" s="172">
        <v>0</v>
      </c>
      <c r="BB306" s="172">
        <v>0</v>
      </c>
      <c r="BC306" s="172">
        <v>0</v>
      </c>
      <c r="BD306" s="172">
        <v>0</v>
      </c>
      <c r="BE306" s="172">
        <v>0</v>
      </c>
      <c r="BF306" s="172">
        <v>0</v>
      </c>
      <c r="BG306" s="172">
        <v>0</v>
      </c>
      <c r="BH306" s="172">
        <v>0</v>
      </c>
      <c r="BI306" s="172">
        <v>0</v>
      </c>
      <c r="BJ306" s="172">
        <v>1</v>
      </c>
      <c r="BK306" s="172">
        <v>0</v>
      </c>
      <c r="BL306" s="172">
        <v>1</v>
      </c>
      <c r="BM306" s="172">
        <v>0</v>
      </c>
      <c r="BN306" s="172">
        <v>0</v>
      </c>
      <c r="BO306" s="172">
        <v>0</v>
      </c>
      <c r="BP306" s="172">
        <v>0</v>
      </c>
      <c r="BQ306" s="172">
        <v>0</v>
      </c>
      <c r="BR306" s="172">
        <v>0</v>
      </c>
      <c r="BS306" s="172">
        <v>0</v>
      </c>
      <c r="BT306" s="172">
        <v>0</v>
      </c>
      <c r="BU306" s="172">
        <v>0</v>
      </c>
      <c r="BV306" s="172">
        <v>0</v>
      </c>
      <c r="BW306" s="172">
        <v>0</v>
      </c>
      <c r="BX306" s="172">
        <v>0</v>
      </c>
      <c r="BY306" s="172">
        <v>0</v>
      </c>
      <c r="BZ306" s="172">
        <v>0</v>
      </c>
      <c r="CA306" s="172">
        <v>0</v>
      </c>
      <c r="CB306" s="172">
        <v>0</v>
      </c>
      <c r="CC306" s="172">
        <v>0</v>
      </c>
      <c r="CD306" s="172">
        <v>0</v>
      </c>
      <c r="CE306" s="172">
        <v>0</v>
      </c>
      <c r="CF306" s="172">
        <v>1</v>
      </c>
      <c r="CG306" s="172"/>
      <c r="CH306" s="172"/>
      <c r="CI306" s="172"/>
      <c r="CJ306" s="172">
        <v>0</v>
      </c>
      <c r="CK306" s="172">
        <v>0</v>
      </c>
      <c r="CL306" s="172">
        <v>0</v>
      </c>
      <c r="CM306" s="172">
        <v>0</v>
      </c>
      <c r="CN306" s="172">
        <v>1</v>
      </c>
      <c r="CO306" s="172">
        <v>1</v>
      </c>
      <c r="CP306" s="172">
        <v>0</v>
      </c>
      <c r="CQ306" s="172">
        <v>0</v>
      </c>
      <c r="CR306" s="172">
        <v>0</v>
      </c>
      <c r="CS306" s="172">
        <v>0</v>
      </c>
      <c r="CT306" s="172"/>
      <c r="CU306" s="172"/>
      <c r="CV306" s="172"/>
      <c r="CW306" s="172"/>
      <c r="CX306" s="172"/>
      <c r="CY306" s="172"/>
      <c r="CZ306" s="172"/>
      <c r="DA306" s="172"/>
      <c r="DB306" s="172"/>
      <c r="DC306" s="172"/>
      <c r="DD306" s="172"/>
      <c r="DE306" s="172"/>
      <c r="DF306" s="172"/>
      <c r="DG306" s="172"/>
      <c r="DH306" s="172"/>
      <c r="DI306" s="172"/>
      <c r="DJ306" s="172"/>
      <c r="DK306" s="172"/>
      <c r="DL306" s="172"/>
      <c r="DM306" s="173"/>
      <c r="DN306" s="173"/>
      <c r="DO306" s="173"/>
      <c r="DP306" s="173"/>
      <c r="DQ306" s="172"/>
      <c r="DR306" s="172"/>
    </row>
    <row r="307" spans="1:141" s="115" customFormat="1" ht="16.5" customHeight="1" thickBot="1">
      <c r="A307" s="1006" t="s">
        <v>391</v>
      </c>
      <c r="B307" s="1007"/>
      <c r="C307" s="876"/>
      <c r="D307" s="877"/>
      <c r="E307" s="283"/>
      <c r="F307" s="284"/>
      <c r="G307" s="342"/>
      <c r="H307" s="342"/>
      <c r="I307" s="476">
        <f>I163+I138</f>
        <v>5562</v>
      </c>
      <c r="J307" s="285">
        <f>J163+J138</f>
        <v>1386</v>
      </c>
      <c r="K307" s="142">
        <f>K163+K138</f>
        <v>4176</v>
      </c>
      <c r="L307" s="285">
        <f>L163+L138</f>
        <v>1823</v>
      </c>
      <c r="M307" s="583">
        <f>M163+M138</f>
        <v>949</v>
      </c>
      <c r="N307" s="343">
        <f>N138+N163</f>
        <v>612</v>
      </c>
      <c r="O307" s="477">
        <f>O138+O163</f>
        <v>828</v>
      </c>
      <c r="P307" s="343">
        <f>P138+P163</f>
        <v>576</v>
      </c>
      <c r="Q307" s="340">
        <f>Q138+Q163</f>
        <v>828</v>
      </c>
      <c r="R307" s="519">
        <f>R138+R163</f>
        <v>576</v>
      </c>
      <c r="S307" s="341">
        <f>SUM(S138+S163)</f>
        <v>756</v>
      </c>
      <c r="T307" s="279"/>
      <c r="U307" s="116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  <c r="AI307" s="111"/>
      <c r="AJ307" s="111"/>
      <c r="AK307" s="111"/>
      <c r="AL307" s="111"/>
      <c r="AM307" s="111"/>
      <c r="AN307" s="111"/>
      <c r="AO307" s="111"/>
      <c r="AP307" s="111"/>
      <c r="AQ307" s="111"/>
      <c r="AR307" s="111"/>
      <c r="AS307" s="111"/>
      <c r="AT307" s="112"/>
      <c r="AU307" s="112"/>
      <c r="AV307" s="112"/>
      <c r="AW307" s="112"/>
      <c r="AX307" s="112"/>
      <c r="AY307" s="112"/>
      <c r="AZ307" s="112"/>
      <c r="BA307" s="112"/>
      <c r="BB307" s="112"/>
      <c r="BC307" s="112"/>
      <c r="BD307" s="112"/>
      <c r="BE307" s="112"/>
      <c r="BF307" s="112"/>
      <c r="BG307" s="112"/>
      <c r="BH307" s="112"/>
      <c r="BI307" s="112"/>
      <c r="BJ307" s="112"/>
      <c r="BK307" s="112"/>
      <c r="BL307" s="112"/>
      <c r="BM307" s="112"/>
      <c r="BN307" s="112"/>
      <c r="BO307" s="112"/>
      <c r="BP307" s="112"/>
      <c r="BQ307" s="112"/>
      <c r="BR307" s="112"/>
      <c r="BS307" s="112"/>
      <c r="BT307" s="112"/>
      <c r="BU307" s="112"/>
      <c r="BV307" s="112"/>
      <c r="BW307" s="112"/>
      <c r="BX307" s="112"/>
      <c r="BY307" s="112"/>
      <c r="BZ307" s="112"/>
      <c r="CA307" s="112"/>
      <c r="CB307" s="112"/>
      <c r="CC307" s="112"/>
      <c r="CD307" s="112"/>
      <c r="CE307" s="112"/>
      <c r="CF307" s="112"/>
      <c r="CG307" s="112"/>
      <c r="CH307" s="112"/>
      <c r="CI307" s="112"/>
      <c r="CJ307" s="112"/>
      <c r="CK307" s="112"/>
      <c r="CL307" s="112"/>
      <c r="CM307" s="112"/>
      <c r="CN307" s="112"/>
      <c r="CO307" s="112"/>
      <c r="CP307" s="112"/>
      <c r="CQ307" s="112"/>
      <c r="CR307" s="112"/>
      <c r="CS307" s="112"/>
      <c r="CT307" s="112"/>
      <c r="CU307" s="112"/>
      <c r="CV307" s="112"/>
      <c r="CW307" s="112"/>
      <c r="CX307" s="112"/>
      <c r="CY307" s="112"/>
      <c r="CZ307" s="112"/>
      <c r="DA307" s="112"/>
      <c r="DB307" s="112"/>
      <c r="DC307" s="112"/>
      <c r="DD307" s="112"/>
      <c r="DE307" s="112"/>
      <c r="DF307" s="112"/>
      <c r="DG307" s="112"/>
      <c r="DH307" s="112"/>
      <c r="DI307" s="112"/>
      <c r="DJ307" s="112"/>
      <c r="DK307" s="112"/>
      <c r="DL307" s="112"/>
      <c r="DM307" s="112"/>
      <c r="DN307" s="112"/>
      <c r="DO307" s="112"/>
      <c r="DP307" s="112"/>
      <c r="DQ307" s="112"/>
      <c r="DR307" s="112"/>
      <c r="DS307" s="112"/>
      <c r="DT307" s="112"/>
      <c r="DU307" s="112"/>
      <c r="DV307" s="112"/>
      <c r="DW307" s="111"/>
      <c r="DX307" s="111"/>
      <c r="DY307" s="111"/>
      <c r="DZ307" s="111"/>
      <c r="EA307" s="111"/>
      <c r="EB307" s="111"/>
      <c r="EC307" s="111"/>
      <c r="ED307" s="111"/>
      <c r="EE307" s="111"/>
      <c r="EF307" s="111"/>
      <c r="EG307" s="111"/>
      <c r="EH307" s="111"/>
      <c r="EI307" s="111"/>
      <c r="EJ307" s="111"/>
      <c r="EK307" s="111"/>
    </row>
    <row r="308" spans="1:141" s="115" customFormat="1" ht="16.5" customHeight="1" thickBot="1">
      <c r="A308" s="135"/>
      <c r="B308" s="136"/>
      <c r="C308" s="136"/>
      <c r="D308" s="136"/>
      <c r="E308" s="137"/>
      <c r="F308" s="137"/>
      <c r="G308" s="137"/>
      <c r="H308" s="514"/>
      <c r="I308" s="584">
        <v>0</v>
      </c>
      <c r="J308" s="138">
        <v>0</v>
      </c>
      <c r="K308" s="198"/>
      <c r="L308" s="137"/>
      <c r="M308" s="878"/>
      <c r="N308" s="743">
        <f>N307/N137</f>
        <v>36</v>
      </c>
      <c r="O308" s="744">
        <f>O307/O7</f>
        <v>36</v>
      </c>
      <c r="P308" s="743">
        <f>P307/P7</f>
        <v>36</v>
      </c>
      <c r="Q308" s="745">
        <f>Q307/Q7</f>
        <v>36</v>
      </c>
      <c r="R308" s="746">
        <f>R307/R7</f>
        <v>36</v>
      </c>
      <c r="S308" s="747">
        <f>SUM(S307/S7)</f>
        <v>36</v>
      </c>
      <c r="T308" s="124"/>
      <c r="U308" s="123"/>
      <c r="V308" s="123"/>
      <c r="W308" s="123"/>
      <c r="X308" s="123"/>
      <c r="Y308" s="123"/>
      <c r="Z308" s="123"/>
      <c r="AA308" s="111"/>
      <c r="AB308" s="111"/>
      <c r="AC308" s="111"/>
      <c r="AD308" s="111"/>
      <c r="AE308" s="111"/>
      <c r="AF308" s="111"/>
      <c r="AG308" s="111"/>
      <c r="AH308" s="111"/>
      <c r="AI308" s="111"/>
      <c r="AJ308" s="111"/>
      <c r="AK308" s="111"/>
      <c r="AL308" s="111"/>
      <c r="AM308" s="111"/>
      <c r="AN308" s="111"/>
      <c r="AO308" s="111"/>
      <c r="AP308" s="111"/>
      <c r="AQ308" s="111"/>
      <c r="AR308" s="111"/>
      <c r="AS308" s="111"/>
      <c r="AT308" s="112"/>
      <c r="AU308" s="112"/>
      <c r="AV308" s="112">
        <v>0</v>
      </c>
      <c r="AW308" s="112">
        <v>0</v>
      </c>
      <c r="AX308" s="112">
        <v>0</v>
      </c>
      <c r="AY308" s="112">
        <v>0</v>
      </c>
      <c r="AZ308" s="112">
        <v>0</v>
      </c>
      <c r="BA308" s="112">
        <v>0</v>
      </c>
      <c r="BB308" s="112">
        <v>0</v>
      </c>
      <c r="BC308" s="112">
        <v>0</v>
      </c>
      <c r="BD308" s="112">
        <v>0</v>
      </c>
      <c r="BE308" s="112">
        <v>0</v>
      </c>
      <c r="BF308" s="112">
        <v>0</v>
      </c>
      <c r="BG308" s="112">
        <v>0</v>
      </c>
      <c r="BH308" s="112">
        <v>0</v>
      </c>
      <c r="BI308" s="112">
        <v>0</v>
      </c>
      <c r="BJ308" s="112">
        <v>0</v>
      </c>
      <c r="BK308" s="112">
        <v>0</v>
      </c>
      <c r="BL308" s="112">
        <v>0</v>
      </c>
      <c r="BM308" s="112">
        <v>0</v>
      </c>
      <c r="BN308" s="112">
        <v>0</v>
      </c>
      <c r="BO308" s="112">
        <v>0</v>
      </c>
      <c r="BP308" s="112">
        <v>0</v>
      </c>
      <c r="BQ308" s="112">
        <v>0</v>
      </c>
      <c r="BR308" s="112">
        <v>0</v>
      </c>
      <c r="BS308" s="112">
        <v>0</v>
      </c>
      <c r="BT308" s="112">
        <v>0</v>
      </c>
      <c r="BU308" s="112">
        <v>0</v>
      </c>
      <c r="BV308" s="112">
        <v>0</v>
      </c>
      <c r="BW308" s="112">
        <v>0</v>
      </c>
      <c r="BX308" s="112">
        <v>0</v>
      </c>
      <c r="BY308" s="112">
        <v>0</v>
      </c>
      <c r="BZ308" s="112">
        <v>0</v>
      </c>
      <c r="CA308" s="112">
        <v>0</v>
      </c>
      <c r="CB308" s="112">
        <v>0</v>
      </c>
      <c r="CC308" s="112">
        <v>0</v>
      </c>
      <c r="CD308" s="112">
        <v>0</v>
      </c>
      <c r="CE308" s="112">
        <v>0</v>
      </c>
      <c r="CF308" s="112">
        <v>0</v>
      </c>
      <c r="CG308" s="112">
        <v>0</v>
      </c>
      <c r="CH308" s="112">
        <v>0</v>
      </c>
      <c r="CI308" s="112">
        <v>0</v>
      </c>
      <c r="CJ308" s="112"/>
      <c r="CK308" s="112"/>
      <c r="CL308" s="112"/>
      <c r="CM308" s="112"/>
      <c r="CN308" s="112"/>
      <c r="CO308" s="112"/>
      <c r="CP308" s="112"/>
      <c r="CQ308" s="112"/>
      <c r="CR308" s="112"/>
      <c r="CS308" s="112"/>
      <c r="CT308" s="112"/>
      <c r="CU308" s="112"/>
      <c r="CV308" s="112"/>
      <c r="CW308" s="112"/>
      <c r="CX308" s="112"/>
      <c r="CY308" s="112"/>
      <c r="CZ308" s="112"/>
      <c r="DA308" s="112"/>
      <c r="DB308" s="112"/>
      <c r="DC308" s="112"/>
      <c r="DD308" s="112"/>
      <c r="DE308" s="112"/>
      <c r="DF308" s="112"/>
      <c r="DG308" s="112"/>
      <c r="DH308" s="112"/>
      <c r="DI308" s="112"/>
      <c r="DJ308" s="112"/>
      <c r="DK308" s="112"/>
      <c r="DL308" s="112"/>
      <c r="DM308" s="112"/>
      <c r="DN308" s="112"/>
      <c r="DO308" s="112"/>
      <c r="DP308" s="112"/>
      <c r="DQ308" s="112"/>
      <c r="DR308" s="112"/>
      <c r="DS308" s="112"/>
      <c r="DT308" s="112"/>
      <c r="DU308" s="112"/>
      <c r="DV308" s="112"/>
      <c r="DW308" s="111"/>
      <c r="DX308" s="111"/>
      <c r="DY308" s="111"/>
      <c r="DZ308" s="111"/>
      <c r="EA308" s="111"/>
      <c r="EB308" s="111"/>
      <c r="EC308" s="111"/>
      <c r="ED308" s="111"/>
      <c r="EE308" s="111"/>
      <c r="EF308" s="111"/>
      <c r="EG308" s="111"/>
      <c r="EH308" s="111"/>
      <c r="EI308" s="111"/>
      <c r="EJ308" s="111"/>
      <c r="EK308" s="111"/>
    </row>
    <row r="309" spans="1:22" ht="12.75">
      <c r="A309" s="879"/>
      <c r="B309" s="880"/>
      <c r="C309" s="880"/>
      <c r="D309" s="880"/>
      <c r="E309" s="880"/>
      <c r="F309" s="880"/>
      <c r="G309" s="880"/>
      <c r="H309" s="881"/>
      <c r="I309" s="838"/>
      <c r="J309" s="829"/>
      <c r="K309" s="847"/>
      <c r="L309" s="829"/>
      <c r="M309" s="848"/>
      <c r="N309" s="828"/>
      <c r="O309" s="882"/>
      <c r="P309" s="828"/>
      <c r="Q309" s="830"/>
      <c r="R309" s="838"/>
      <c r="S309" s="882"/>
      <c r="T309" s="516"/>
      <c r="V309" s="121"/>
    </row>
    <row r="310" spans="1:22" ht="12.75">
      <c r="A310" s="883" t="s">
        <v>204</v>
      </c>
      <c r="B310" s="866" t="s">
        <v>205</v>
      </c>
      <c r="C310" s="866"/>
      <c r="D310" s="866"/>
      <c r="E310" s="866"/>
      <c r="F310" s="866"/>
      <c r="G310" s="866"/>
      <c r="H310" s="884"/>
      <c r="I310" s="838"/>
      <c r="J310" s="829"/>
      <c r="K310" s="847"/>
      <c r="L310" s="829"/>
      <c r="M310" s="848"/>
      <c r="N310" s="828"/>
      <c r="O310" s="882"/>
      <c r="P310" s="828"/>
      <c r="Q310" s="830"/>
      <c r="R310" s="838"/>
      <c r="S310" s="882" t="s">
        <v>263</v>
      </c>
      <c r="T310" s="232"/>
      <c r="U310" s="232"/>
      <c r="V310" s="233"/>
    </row>
    <row r="311" spans="1:21" s="112" customFormat="1" ht="22.5" customHeight="1" thickBot="1">
      <c r="A311" s="135"/>
      <c r="B311" s="136"/>
      <c r="C311" s="136"/>
      <c r="D311" s="136"/>
      <c r="E311" s="146"/>
      <c r="F311" s="146"/>
      <c r="G311" s="146"/>
      <c r="H311" s="695"/>
      <c r="I311" s="585"/>
      <c r="J311" s="344"/>
      <c r="K311" s="198"/>
      <c r="L311" s="137"/>
      <c r="M311" s="878"/>
      <c r="N311" s="438"/>
      <c r="O311" s="479"/>
      <c r="P311" s="438"/>
      <c r="Q311" s="514"/>
      <c r="R311" s="478"/>
      <c r="S311" s="479"/>
      <c r="T311" s="124">
        <v>1</v>
      </c>
      <c r="U311" s="112" t="s">
        <v>214</v>
      </c>
    </row>
    <row r="312" spans="1:21" s="112" customFormat="1" ht="15.75" customHeight="1" thickBot="1">
      <c r="A312" s="998"/>
      <c r="B312" s="999"/>
      <c r="C312" s="885"/>
      <c r="D312" s="885"/>
      <c r="E312" s="286"/>
      <c r="F312" s="286"/>
      <c r="G312" s="286"/>
      <c r="H312" s="546"/>
      <c r="I312" s="476"/>
      <c r="J312" s="285"/>
      <c r="K312" s="287"/>
      <c r="L312" s="287"/>
      <c r="M312" s="520"/>
      <c r="N312" s="287"/>
      <c r="O312" s="481"/>
      <c r="P312" s="287"/>
      <c r="Q312" s="424"/>
      <c r="R312" s="480"/>
      <c r="S312" s="520"/>
      <c r="T312" s="124"/>
      <c r="U312" s="288"/>
    </row>
    <row r="313" spans="1:101" s="2" customFormat="1" ht="12" customHeight="1">
      <c r="A313" s="986" t="s">
        <v>206</v>
      </c>
      <c r="B313" s="987"/>
      <c r="C313" s="987"/>
      <c r="D313" s="987"/>
      <c r="E313" s="987"/>
      <c r="F313" s="987"/>
      <c r="G313" s="987"/>
      <c r="H313" s="987"/>
      <c r="I313" s="988"/>
      <c r="J313" s="980" t="s">
        <v>183</v>
      </c>
      <c r="K313" s="1000" t="s">
        <v>193</v>
      </c>
      <c r="L313" s="1001"/>
      <c r="M313" s="1002"/>
      <c r="N313" s="482" t="s">
        <v>262</v>
      </c>
      <c r="O313" s="483" t="s">
        <v>264</v>
      </c>
      <c r="P313" s="586">
        <v>504</v>
      </c>
      <c r="Q313" s="587">
        <v>468</v>
      </c>
      <c r="R313" s="484">
        <v>180</v>
      </c>
      <c r="S313" s="521">
        <v>324</v>
      </c>
      <c r="T313" s="4"/>
      <c r="CN313" s="2">
        <v>0</v>
      </c>
      <c r="CO313" s="2">
        <v>0</v>
      </c>
      <c r="CP313" s="2">
        <v>10</v>
      </c>
      <c r="CQ313" s="2">
        <v>13</v>
      </c>
      <c r="CR313" s="2">
        <v>9</v>
      </c>
      <c r="CS313" s="2">
        <v>10</v>
      </c>
      <c r="CT313" s="2">
        <v>7</v>
      </c>
      <c r="CU313" s="2">
        <v>8</v>
      </c>
      <c r="CV313" s="2">
        <v>0</v>
      </c>
      <c r="CW313" s="2">
        <v>0</v>
      </c>
    </row>
    <row r="314" spans="1:21" s="2" customFormat="1" ht="12" customHeight="1">
      <c r="A314" s="989" t="s">
        <v>354</v>
      </c>
      <c r="B314" s="990"/>
      <c r="C314" s="990"/>
      <c r="D314" s="990"/>
      <c r="E314" s="990"/>
      <c r="F314" s="990"/>
      <c r="G314" s="990"/>
      <c r="H314" s="990"/>
      <c r="I314" s="991"/>
      <c r="J314" s="981"/>
      <c r="K314" s="1013" t="s">
        <v>194</v>
      </c>
      <c r="L314" s="1014"/>
      <c r="M314" s="1015"/>
      <c r="N314" s="484"/>
      <c r="O314" s="485" t="s">
        <v>261</v>
      </c>
      <c r="P314" s="588">
        <v>72</v>
      </c>
      <c r="Q314" s="521">
        <v>216</v>
      </c>
      <c r="R314" s="484">
        <v>108</v>
      </c>
      <c r="S314" s="521">
        <v>36</v>
      </c>
      <c r="T314" s="417">
        <f>SUM(N314:S314)</f>
        <v>432</v>
      </c>
      <c r="U314" s="402" t="s">
        <v>360</v>
      </c>
    </row>
    <row r="315" spans="1:20" s="2" customFormat="1" ht="12" customHeight="1">
      <c r="A315" s="983" t="s">
        <v>213</v>
      </c>
      <c r="B315" s="984"/>
      <c r="C315" s="984"/>
      <c r="D315" s="984"/>
      <c r="E315" s="984"/>
      <c r="F315" s="984"/>
      <c r="G315" s="984"/>
      <c r="H315" s="984"/>
      <c r="I315" s="985"/>
      <c r="J315" s="981"/>
      <c r="K315" s="1013" t="s">
        <v>363</v>
      </c>
      <c r="L315" s="1014"/>
      <c r="M315" s="1015"/>
      <c r="N315" s="486"/>
      <c r="O315" s="487"/>
      <c r="P315" s="484"/>
      <c r="Q315" s="521">
        <v>144</v>
      </c>
      <c r="R315" s="484">
        <v>288</v>
      </c>
      <c r="S315" s="521">
        <v>396</v>
      </c>
      <c r="T315" s="4">
        <f>SUM(N315:S315)</f>
        <v>828</v>
      </c>
    </row>
    <row r="316" spans="1:20" s="2" customFormat="1" ht="12" customHeight="1">
      <c r="A316" s="992" t="s">
        <v>355</v>
      </c>
      <c r="B316" s="993"/>
      <c r="C316" s="993"/>
      <c r="D316" s="993"/>
      <c r="E316" s="993"/>
      <c r="F316" s="993"/>
      <c r="G316" s="993"/>
      <c r="H316" s="993"/>
      <c r="I316" s="994"/>
      <c r="J316" s="981"/>
      <c r="K316" s="1013" t="s">
        <v>195</v>
      </c>
      <c r="L316" s="1014"/>
      <c r="M316" s="1015"/>
      <c r="N316" s="488"/>
      <c r="O316" s="489" t="s">
        <v>190</v>
      </c>
      <c r="P316" s="484">
        <v>2</v>
      </c>
      <c r="Q316" s="521">
        <v>2</v>
      </c>
      <c r="R316" s="484">
        <v>2</v>
      </c>
      <c r="S316" s="521">
        <v>2</v>
      </c>
      <c r="T316" s="4"/>
    </row>
    <row r="317" spans="1:20" s="2" customFormat="1" ht="12" customHeight="1">
      <c r="A317" s="995"/>
      <c r="B317" s="996"/>
      <c r="C317" s="996"/>
      <c r="D317" s="996"/>
      <c r="E317" s="996"/>
      <c r="F317" s="996"/>
      <c r="G317" s="996"/>
      <c r="H317" s="996"/>
      <c r="I317" s="997"/>
      <c r="J317" s="981"/>
      <c r="K317" s="1013" t="s">
        <v>196</v>
      </c>
      <c r="L317" s="1014"/>
      <c r="M317" s="1015"/>
      <c r="N317" s="488" t="s">
        <v>39</v>
      </c>
      <c r="O317" s="489" t="s">
        <v>41</v>
      </c>
      <c r="P317" s="484">
        <v>4</v>
      </c>
      <c r="Q317" s="521">
        <v>8</v>
      </c>
      <c r="R317" s="484">
        <v>2</v>
      </c>
      <c r="S317" s="521">
        <v>9</v>
      </c>
      <c r="T317" s="4"/>
    </row>
    <row r="318" spans="1:19" ht="12" customHeight="1" thickBot="1">
      <c r="A318" s="977"/>
      <c r="B318" s="978"/>
      <c r="C318" s="978"/>
      <c r="D318" s="978"/>
      <c r="E318" s="978"/>
      <c r="F318" s="978"/>
      <c r="G318" s="978"/>
      <c r="H318" s="978"/>
      <c r="I318" s="979"/>
      <c r="J318" s="982"/>
      <c r="K318" s="1010" t="s">
        <v>197</v>
      </c>
      <c r="L318" s="1011"/>
      <c r="M318" s="1012"/>
      <c r="N318" s="490"/>
      <c r="O318" s="491"/>
      <c r="P318" s="522"/>
      <c r="Q318" s="523"/>
      <c r="R318" s="522"/>
      <c r="S318" s="523"/>
    </row>
    <row r="319" spans="9:18" ht="12.75">
      <c r="I319" s="121"/>
      <c r="J319" s="121"/>
      <c r="K319" s="121"/>
      <c r="L319" s="121"/>
      <c r="M319" s="211"/>
      <c r="N319" s="121"/>
      <c r="O319" s="121"/>
      <c r="P319" s="121"/>
      <c r="Q319" s="121"/>
      <c r="R319" s="121"/>
    </row>
    <row r="320" spans="1:18" s="104" customFormat="1" ht="12.75">
      <c r="A320" s="152"/>
      <c r="B320" s="153"/>
      <c r="C320" s="153"/>
      <c r="D320" s="153"/>
      <c r="E320" s="154"/>
      <c r="F320" s="162"/>
      <c r="G320" s="162"/>
      <c r="H320" s="329"/>
      <c r="I320" s="212"/>
      <c r="J320" s="212"/>
      <c r="K320" s="212"/>
      <c r="L320" s="212"/>
      <c r="M320" s="213"/>
      <c r="N320" s="215"/>
      <c r="O320" s="214"/>
      <c r="P320" s="158"/>
      <c r="Q320" s="158"/>
      <c r="R320" s="158"/>
    </row>
    <row r="321" spans="1:18" s="104" customFormat="1" ht="12.75">
      <c r="A321" s="152"/>
      <c r="B321" s="1008"/>
      <c r="C321" s="1008"/>
      <c r="D321" s="1008"/>
      <c r="E321" s="1008"/>
      <c r="F321" s="162"/>
      <c r="G321" s="162"/>
      <c r="H321" s="329"/>
      <c r="I321" s="212"/>
      <c r="J321" s="212"/>
      <c r="K321" s="212"/>
      <c r="L321" s="212"/>
      <c r="M321" s="216"/>
      <c r="N321" s="215"/>
      <c r="O321" s="214"/>
      <c r="P321" s="158"/>
      <c r="Q321" s="158"/>
      <c r="R321" s="158"/>
    </row>
    <row r="322" spans="1:18" s="104" customFormat="1" ht="12.75">
      <c r="A322" s="152"/>
      <c r="B322" s="153"/>
      <c r="C322" s="153"/>
      <c r="D322" s="894"/>
      <c r="E322" s="895"/>
      <c r="F322" s="162"/>
      <c r="G322" s="162"/>
      <c r="H322" s="329"/>
      <c r="I322" s="212"/>
      <c r="J322" s="212"/>
      <c r="K322" s="212"/>
      <c r="L322" s="212"/>
      <c r="M322" s="217"/>
      <c r="N322" s="215"/>
      <c r="O322" s="214"/>
      <c r="P322" s="158"/>
      <c r="Q322" s="158"/>
      <c r="R322" s="158"/>
    </row>
    <row r="323" spans="4:18" s="104" customFormat="1" ht="12.75">
      <c r="D323" s="896"/>
      <c r="E323" s="897"/>
      <c r="F323" s="329"/>
      <c r="G323" s="329"/>
      <c r="H323" s="329"/>
      <c r="I323" s="158"/>
      <c r="J323" s="158"/>
      <c r="K323" s="158"/>
      <c r="L323" s="158"/>
      <c r="M323" s="213"/>
      <c r="N323" s="158"/>
      <c r="O323" s="158"/>
      <c r="P323" s="158"/>
      <c r="Q323" s="158"/>
      <c r="R323" s="158"/>
    </row>
    <row r="324" spans="4:18" s="104" customFormat="1" ht="12.75">
      <c r="D324" s="896"/>
      <c r="E324" s="895"/>
      <c r="F324" s="329"/>
      <c r="G324" s="329"/>
      <c r="H324" s="329"/>
      <c r="I324" s="158"/>
      <c r="J324" s="158"/>
      <c r="K324" s="158"/>
      <c r="L324" s="158"/>
      <c r="M324" s="213"/>
      <c r="N324" s="158"/>
      <c r="O324" s="158"/>
      <c r="P324" s="158"/>
      <c r="Q324" s="158"/>
      <c r="R324" s="158"/>
    </row>
    <row r="325" spans="1:18" s="104" customFormat="1" ht="12.75">
      <c r="A325" s="152"/>
      <c r="B325" s="153"/>
      <c r="C325" s="153"/>
      <c r="D325" s="894"/>
      <c r="E325" s="898"/>
      <c r="F325" s="162"/>
      <c r="G325" s="162"/>
      <c r="H325" s="329"/>
      <c r="I325" s="212"/>
      <c r="J325" s="212"/>
      <c r="K325" s="212"/>
      <c r="L325" s="212"/>
      <c r="M325" s="216"/>
      <c r="N325" s="215"/>
      <c r="O325" s="214"/>
      <c r="P325" s="158"/>
      <c r="Q325" s="158"/>
      <c r="R325" s="158"/>
    </row>
    <row r="326" spans="1:18" s="104" customFormat="1" ht="12.75">
      <c r="A326" s="152"/>
      <c r="B326" s="153"/>
      <c r="C326" s="153"/>
      <c r="D326" s="894"/>
      <c r="E326" s="898"/>
      <c r="F326" s="162"/>
      <c r="G326" s="162"/>
      <c r="H326" s="329"/>
      <c r="I326" s="212"/>
      <c r="J326" s="212"/>
      <c r="K326" s="212"/>
      <c r="L326" s="212"/>
      <c r="M326" s="216"/>
      <c r="N326" s="215"/>
      <c r="O326" s="214"/>
      <c r="P326" s="158"/>
      <c r="Q326" s="158"/>
      <c r="R326" s="158"/>
    </row>
    <row r="327" spans="1:18" s="104" customFormat="1" ht="12.75">
      <c r="A327" s="152"/>
      <c r="B327" s="153"/>
      <c r="C327" s="153"/>
      <c r="D327" s="894"/>
      <c r="E327" s="895"/>
      <c r="F327" s="162"/>
      <c r="G327" s="162"/>
      <c r="H327" s="329"/>
      <c r="I327" s="212"/>
      <c r="J327" s="212"/>
      <c r="K327" s="212"/>
      <c r="L327" s="212"/>
      <c r="M327" s="217"/>
      <c r="N327" s="215"/>
      <c r="O327" s="214"/>
      <c r="P327" s="158"/>
      <c r="Q327" s="158"/>
      <c r="R327" s="158"/>
    </row>
    <row r="328" spans="1:18" s="104" customFormat="1" ht="12.75">
      <c r="A328" s="152"/>
      <c r="B328" s="153"/>
      <c r="C328" s="153"/>
      <c r="D328" s="153"/>
      <c r="E328" s="154"/>
      <c r="F328" s="162"/>
      <c r="G328" s="162"/>
      <c r="H328" s="329"/>
      <c r="I328" s="212"/>
      <c r="J328" s="212"/>
      <c r="K328" s="212"/>
      <c r="L328" s="212"/>
      <c r="M328" s="217"/>
      <c r="N328" s="215"/>
      <c r="O328" s="214"/>
      <c r="P328" s="158"/>
      <c r="Q328" s="158"/>
      <c r="R328" s="158"/>
    </row>
    <row r="329" spans="1:18" s="104" customFormat="1" ht="12.75">
      <c r="A329" s="152"/>
      <c r="B329" s="899"/>
      <c r="C329" s="153"/>
      <c r="D329" s="153"/>
      <c r="E329" s="154"/>
      <c r="F329" s="162"/>
      <c r="G329" s="162"/>
      <c r="H329" s="329"/>
      <c r="I329" s="212"/>
      <c r="J329" s="212"/>
      <c r="K329" s="212"/>
      <c r="L329" s="212"/>
      <c r="M329" s="217"/>
      <c r="N329" s="215"/>
      <c r="O329" s="214"/>
      <c r="P329" s="158"/>
      <c r="Q329" s="158"/>
      <c r="R329" s="158"/>
    </row>
    <row r="330" spans="1:18" s="104" customFormat="1" ht="12.75">
      <c r="A330" s="152"/>
      <c r="B330" s="153"/>
      <c r="C330" s="153"/>
      <c r="D330" s="153"/>
      <c r="E330" s="154"/>
      <c r="F330" s="162"/>
      <c r="G330" s="162"/>
      <c r="H330" s="329"/>
      <c r="I330" s="212"/>
      <c r="J330" s="212"/>
      <c r="K330" s="212"/>
      <c r="L330" s="212"/>
      <c r="M330" s="216"/>
      <c r="N330" s="215"/>
      <c r="O330" s="214"/>
      <c r="P330" s="158"/>
      <c r="Q330" s="158"/>
      <c r="R330" s="158"/>
    </row>
    <row r="331" spans="1:18" s="104" customFormat="1" ht="12.75">
      <c r="A331" s="152"/>
      <c r="B331" s="155"/>
      <c r="C331" s="155"/>
      <c r="D331" s="155"/>
      <c r="E331" s="154"/>
      <c r="F331" s="162"/>
      <c r="G331" s="162"/>
      <c r="H331" s="329"/>
      <c r="I331" s="212"/>
      <c r="J331" s="212"/>
      <c r="K331" s="212"/>
      <c r="L331" s="212"/>
      <c r="M331" s="217"/>
      <c r="N331" s="215"/>
      <c r="O331" s="214"/>
      <c r="P331" s="158"/>
      <c r="Q331" s="158"/>
      <c r="R331" s="158"/>
    </row>
    <row r="332" spans="1:18" s="104" customFormat="1" ht="12.75">
      <c r="A332" s="152"/>
      <c r="B332" s="153"/>
      <c r="C332" s="153"/>
      <c r="D332" s="153"/>
      <c r="E332" s="154"/>
      <c r="F332" s="162"/>
      <c r="G332" s="162"/>
      <c r="H332" s="329"/>
      <c r="I332" s="212"/>
      <c r="J332" s="212"/>
      <c r="K332" s="212"/>
      <c r="L332" s="212"/>
      <c r="M332" s="217"/>
      <c r="N332" s="215"/>
      <c r="O332" s="214"/>
      <c r="P332" s="158"/>
      <c r="Q332" s="158"/>
      <c r="R332" s="158"/>
    </row>
    <row r="333" spans="1:18" s="104" customFormat="1" ht="12.75">
      <c r="A333" s="152"/>
      <c r="B333" s="153"/>
      <c r="C333" s="153"/>
      <c r="D333" s="153"/>
      <c r="E333" s="154"/>
      <c r="F333" s="162"/>
      <c r="G333" s="162"/>
      <c r="H333" s="329"/>
      <c r="I333" s="212"/>
      <c r="J333" s="212"/>
      <c r="K333" s="212"/>
      <c r="L333" s="212"/>
      <c r="M333" s="217"/>
      <c r="N333" s="215"/>
      <c r="O333" s="214"/>
      <c r="P333" s="158"/>
      <c r="Q333" s="158"/>
      <c r="R333" s="158"/>
    </row>
    <row r="334" spans="1:18" s="104" customFormat="1" ht="12.75">
      <c r="A334" s="152"/>
      <c r="B334" s="153"/>
      <c r="C334" s="153"/>
      <c r="D334" s="153"/>
      <c r="E334" s="154"/>
      <c r="F334" s="162"/>
      <c r="G334" s="162"/>
      <c r="H334" s="329"/>
      <c r="I334" s="212"/>
      <c r="J334" s="212"/>
      <c r="K334" s="212"/>
      <c r="L334" s="212"/>
      <c r="M334" s="217"/>
      <c r="N334" s="215"/>
      <c r="O334" s="214"/>
      <c r="P334" s="158"/>
      <c r="Q334" s="158"/>
      <c r="R334" s="158"/>
    </row>
    <row r="335" spans="5:18" s="104" customFormat="1" ht="12.75">
      <c r="E335" s="329"/>
      <c r="F335" s="329"/>
      <c r="G335" s="329"/>
      <c r="H335" s="329"/>
      <c r="I335" s="158"/>
      <c r="J335" s="158"/>
      <c r="K335" s="158"/>
      <c r="L335" s="158"/>
      <c r="M335" s="213"/>
      <c r="N335" s="158"/>
      <c r="O335" s="158"/>
      <c r="P335" s="158"/>
      <c r="Q335" s="158"/>
      <c r="R335" s="158"/>
    </row>
    <row r="336" spans="9:18" ht="12.75">
      <c r="I336" s="121"/>
      <c r="J336" s="121"/>
      <c r="K336" s="121"/>
      <c r="L336" s="121"/>
      <c r="M336" s="211"/>
      <c r="N336" s="121"/>
      <c r="O336" s="121"/>
      <c r="P336" s="121"/>
      <c r="Q336" s="121"/>
      <c r="R336" s="121"/>
    </row>
    <row r="337" spans="9:18" ht="12.75">
      <c r="I337" s="121"/>
      <c r="J337" s="121"/>
      <c r="K337" s="121"/>
      <c r="L337" s="121"/>
      <c r="M337" s="211"/>
      <c r="N337" s="121"/>
      <c r="O337" s="121"/>
      <c r="P337" s="121"/>
      <c r="Q337" s="121"/>
      <c r="R337" s="121"/>
    </row>
    <row r="338" spans="9:18" ht="12.75">
      <c r="I338" s="121"/>
      <c r="J338" s="121"/>
      <c r="K338" s="121"/>
      <c r="L338" s="121"/>
      <c r="M338" s="211"/>
      <c r="N338" s="121"/>
      <c r="O338" s="121"/>
      <c r="P338" s="121"/>
      <c r="Q338" s="121"/>
      <c r="R338" s="121"/>
    </row>
    <row r="339" spans="9:18" ht="12.75">
      <c r="I339" s="121"/>
      <c r="J339" s="121"/>
      <c r="K339" s="121"/>
      <c r="L339" s="121"/>
      <c r="M339" s="211"/>
      <c r="N339" s="121"/>
      <c r="O339" s="121"/>
      <c r="P339" s="121"/>
      <c r="Q339" s="121"/>
      <c r="R339" s="121"/>
    </row>
    <row r="340" spans="9:18" ht="12.75">
      <c r="I340" s="121"/>
      <c r="J340" s="121"/>
      <c r="K340" s="121"/>
      <c r="L340" s="121"/>
      <c r="M340" s="211"/>
      <c r="N340" s="121"/>
      <c r="O340" s="121"/>
      <c r="P340" s="121"/>
      <c r="Q340" s="121"/>
      <c r="R340" s="121"/>
    </row>
    <row r="341" spans="9:18" ht="12.75">
      <c r="I341" s="121"/>
      <c r="J341" s="121"/>
      <c r="K341" s="121"/>
      <c r="L341" s="121"/>
      <c r="M341" s="211"/>
      <c r="N341" s="121"/>
      <c r="O341" s="121"/>
      <c r="P341" s="121"/>
      <c r="Q341" s="121"/>
      <c r="R341" s="121"/>
    </row>
    <row r="342" spans="9:18" ht="12.75">
      <c r="I342" s="121"/>
      <c r="J342" s="121"/>
      <c r="K342" s="121"/>
      <c r="L342" s="121"/>
      <c r="M342" s="211"/>
      <c r="N342" s="121"/>
      <c r="O342" s="121"/>
      <c r="P342" s="121"/>
      <c r="Q342" s="121"/>
      <c r="R342" s="121"/>
    </row>
    <row r="343" spans="9:18" ht="12.75">
      <c r="I343" s="121"/>
      <c r="J343" s="121"/>
      <c r="K343" s="121"/>
      <c r="L343" s="121"/>
      <c r="M343" s="211"/>
      <c r="N343" s="121"/>
      <c r="O343" s="121"/>
      <c r="P343" s="121"/>
      <c r="Q343" s="121"/>
      <c r="R343" s="121"/>
    </row>
    <row r="344" spans="9:18" ht="12.75">
      <c r="I344" s="121"/>
      <c r="J344" s="121"/>
      <c r="K344" s="121"/>
      <c r="L344" s="121"/>
      <c r="M344" s="211"/>
      <c r="N344" s="121"/>
      <c r="O344" s="121"/>
      <c r="P344" s="121"/>
      <c r="Q344" s="121"/>
      <c r="R344" s="121"/>
    </row>
    <row r="345" spans="9:18" ht="12.75">
      <c r="I345" s="121"/>
      <c r="J345" s="121"/>
      <c r="K345" s="121"/>
      <c r="L345" s="121"/>
      <c r="M345" s="211"/>
      <c r="N345" s="121"/>
      <c r="O345" s="121"/>
      <c r="P345" s="121"/>
      <c r="Q345" s="121"/>
      <c r="R345" s="121"/>
    </row>
    <row r="346" spans="9:18" ht="12.75">
      <c r="I346" s="121"/>
      <c r="J346" s="121"/>
      <c r="K346" s="121"/>
      <c r="L346" s="121"/>
      <c r="M346" s="211"/>
      <c r="N346" s="121"/>
      <c r="O346" s="121"/>
      <c r="P346" s="121"/>
      <c r="Q346" s="121"/>
      <c r="R346" s="121"/>
    </row>
    <row r="347" spans="9:18" ht="12.75">
      <c r="I347" s="121"/>
      <c r="J347" s="121"/>
      <c r="K347" s="121"/>
      <c r="L347" s="121"/>
      <c r="M347" s="211"/>
      <c r="N347" s="121"/>
      <c r="O347" s="121"/>
      <c r="P347" s="121"/>
      <c r="Q347" s="121"/>
      <c r="R347" s="121"/>
    </row>
    <row r="348" spans="9:18" ht="12.75">
      <c r="I348" s="121"/>
      <c r="J348" s="121"/>
      <c r="K348" s="121"/>
      <c r="L348" s="121"/>
      <c r="M348" s="211"/>
      <c r="N348" s="121"/>
      <c r="O348" s="121"/>
      <c r="P348" s="121"/>
      <c r="Q348" s="121"/>
      <c r="R348" s="121"/>
    </row>
    <row r="349" spans="9:18" ht="12.75">
      <c r="I349" s="121"/>
      <c r="J349" s="121"/>
      <c r="K349" s="121"/>
      <c r="L349" s="121"/>
      <c r="M349" s="211"/>
      <c r="N349" s="121"/>
      <c r="O349" s="121"/>
      <c r="P349" s="121"/>
      <c r="Q349" s="121"/>
      <c r="R349" s="121"/>
    </row>
    <row r="350" spans="9:18" ht="12.75">
      <c r="I350" s="121"/>
      <c r="J350" s="121"/>
      <c r="K350" s="121"/>
      <c r="L350" s="121"/>
      <c r="M350" s="211"/>
      <c r="N350" s="121"/>
      <c r="O350" s="121"/>
      <c r="P350" s="121"/>
      <c r="Q350" s="121"/>
      <c r="R350" s="121"/>
    </row>
    <row r="351" spans="9:18" ht="12.75">
      <c r="I351" s="121"/>
      <c r="J351" s="121"/>
      <c r="K351" s="121"/>
      <c r="L351" s="121"/>
      <c r="M351" s="211"/>
      <c r="N351" s="121"/>
      <c r="O351" s="121"/>
      <c r="P351" s="121"/>
      <c r="Q351" s="121"/>
      <c r="R351" s="121"/>
    </row>
    <row r="352" spans="9:18" ht="12.75">
      <c r="I352" s="121"/>
      <c r="J352" s="121"/>
      <c r="K352" s="121"/>
      <c r="L352" s="121"/>
      <c r="M352" s="211"/>
      <c r="N352" s="121"/>
      <c r="O352" s="121"/>
      <c r="P352" s="121"/>
      <c r="Q352" s="121"/>
      <c r="R352" s="121"/>
    </row>
    <row r="353" spans="9:18" ht="12.75">
      <c r="I353" s="121"/>
      <c r="J353" s="121"/>
      <c r="K353" s="121"/>
      <c r="L353" s="121"/>
      <c r="M353" s="211"/>
      <c r="N353" s="121"/>
      <c r="O353" s="121"/>
      <c r="P353" s="121"/>
      <c r="Q353" s="121"/>
      <c r="R353" s="121"/>
    </row>
    <row r="354" spans="9:18" ht="12.75">
      <c r="I354" s="121"/>
      <c r="J354" s="121"/>
      <c r="K354" s="121"/>
      <c r="L354" s="121"/>
      <c r="M354" s="211"/>
      <c r="N354" s="121"/>
      <c r="O354" s="121"/>
      <c r="P354" s="121"/>
      <c r="Q354" s="121"/>
      <c r="R354" s="121"/>
    </row>
    <row r="355" spans="9:18" ht="12.75">
      <c r="I355" s="121"/>
      <c r="J355" s="121"/>
      <c r="K355" s="121"/>
      <c r="L355" s="121"/>
      <c r="M355" s="211"/>
      <c r="N355" s="121"/>
      <c r="O355" s="121"/>
      <c r="P355" s="121"/>
      <c r="Q355" s="121"/>
      <c r="R355" s="121"/>
    </row>
    <row r="356" spans="9:18" ht="12.75">
      <c r="I356" s="121"/>
      <c r="J356" s="121"/>
      <c r="K356" s="121"/>
      <c r="L356" s="121"/>
      <c r="M356" s="211"/>
      <c r="N356" s="121"/>
      <c r="O356" s="121"/>
      <c r="P356" s="121"/>
      <c r="Q356" s="121"/>
      <c r="R356" s="121"/>
    </row>
    <row r="357" spans="9:18" ht="12.75">
      <c r="I357" s="121"/>
      <c r="J357" s="121"/>
      <c r="K357" s="121"/>
      <c r="L357" s="121"/>
      <c r="M357" s="211"/>
      <c r="N357" s="121"/>
      <c r="O357" s="121"/>
      <c r="P357" s="121"/>
      <c r="Q357" s="121"/>
      <c r="R357" s="121"/>
    </row>
    <row r="358" spans="9:18" ht="12.75">
      <c r="I358" s="121"/>
      <c r="J358" s="121"/>
      <c r="K358" s="121"/>
      <c r="L358" s="121"/>
      <c r="M358" s="211"/>
      <c r="N358" s="121"/>
      <c r="O358" s="121"/>
      <c r="P358" s="121"/>
      <c r="Q358" s="121"/>
      <c r="R358" s="121"/>
    </row>
    <row r="359" spans="9:18" ht="12.75">
      <c r="I359" s="121"/>
      <c r="J359" s="121"/>
      <c r="K359" s="121"/>
      <c r="L359" s="121"/>
      <c r="M359" s="211"/>
      <c r="N359" s="121"/>
      <c r="O359" s="121"/>
      <c r="P359" s="121"/>
      <c r="Q359" s="121"/>
      <c r="R359" s="121"/>
    </row>
    <row r="360" spans="9:18" ht="12.75">
      <c r="I360" s="121"/>
      <c r="J360" s="121"/>
      <c r="K360" s="121"/>
      <c r="L360" s="121"/>
      <c r="M360" s="211"/>
      <c r="N360" s="121"/>
      <c r="O360" s="121"/>
      <c r="P360" s="121"/>
      <c r="Q360" s="121"/>
      <c r="R360" s="121"/>
    </row>
    <row r="361" spans="9:18" ht="12.75">
      <c r="I361" s="121"/>
      <c r="J361" s="121"/>
      <c r="K361" s="121"/>
      <c r="L361" s="121"/>
      <c r="M361" s="211"/>
      <c r="N361" s="121"/>
      <c r="O361" s="121"/>
      <c r="P361" s="121"/>
      <c r="Q361" s="121"/>
      <c r="R361" s="121"/>
    </row>
    <row r="362" spans="9:18" ht="12.75">
      <c r="I362" s="121"/>
      <c r="J362" s="121"/>
      <c r="K362" s="121"/>
      <c r="L362" s="121"/>
      <c r="M362" s="211"/>
      <c r="N362" s="121"/>
      <c r="O362" s="121"/>
      <c r="P362" s="121"/>
      <c r="Q362" s="121"/>
      <c r="R362" s="121"/>
    </row>
    <row r="363" spans="9:18" ht="12.75">
      <c r="I363" s="121"/>
      <c r="J363" s="121"/>
      <c r="K363" s="121"/>
      <c r="L363" s="121"/>
      <c r="M363" s="211"/>
      <c r="N363" s="121"/>
      <c r="O363" s="121"/>
      <c r="P363" s="121"/>
      <c r="Q363" s="121"/>
      <c r="R363" s="121"/>
    </row>
    <row r="364" spans="9:18" ht="12.75">
      <c r="I364" s="121"/>
      <c r="J364" s="121"/>
      <c r="K364" s="121"/>
      <c r="L364" s="121"/>
      <c r="M364" s="211"/>
      <c r="N364" s="121"/>
      <c r="O364" s="121"/>
      <c r="P364" s="121"/>
      <c r="Q364" s="121"/>
      <c r="R364" s="121"/>
    </row>
    <row r="365" spans="9:18" ht="12.75">
      <c r="I365" s="121"/>
      <c r="J365" s="121"/>
      <c r="K365" s="121"/>
      <c r="L365" s="121"/>
      <c r="M365" s="211"/>
      <c r="N365" s="121"/>
      <c r="O365" s="121"/>
      <c r="P365" s="121"/>
      <c r="Q365" s="121"/>
      <c r="R365" s="121"/>
    </row>
    <row r="366" spans="9:18" ht="12.75">
      <c r="I366" s="121"/>
      <c r="J366" s="121"/>
      <c r="K366" s="121"/>
      <c r="L366" s="121"/>
      <c r="M366" s="211"/>
      <c r="N366" s="121"/>
      <c r="O366" s="121"/>
      <c r="P366" s="121"/>
      <c r="Q366" s="121"/>
      <c r="R366" s="121"/>
    </row>
    <row r="367" spans="9:18" ht="12.75">
      <c r="I367" s="121"/>
      <c r="J367" s="121"/>
      <c r="K367" s="121"/>
      <c r="L367" s="121"/>
      <c r="M367" s="211"/>
      <c r="N367" s="121"/>
      <c r="O367" s="121"/>
      <c r="P367" s="121"/>
      <c r="Q367" s="121"/>
      <c r="R367" s="121"/>
    </row>
    <row r="368" spans="9:18" ht="12.75">
      <c r="I368" s="121"/>
      <c r="J368" s="121"/>
      <c r="K368" s="121"/>
      <c r="L368" s="121"/>
      <c r="M368" s="211"/>
      <c r="N368" s="121"/>
      <c r="O368" s="121"/>
      <c r="P368" s="121"/>
      <c r="Q368" s="121"/>
      <c r="R368" s="121"/>
    </row>
    <row r="369" spans="9:18" ht="12.75">
      <c r="I369" s="121"/>
      <c r="J369" s="121"/>
      <c r="K369" s="121"/>
      <c r="L369" s="121"/>
      <c r="M369" s="211"/>
      <c r="N369" s="121"/>
      <c r="O369" s="121"/>
      <c r="P369" s="121"/>
      <c r="Q369" s="121"/>
      <c r="R369" s="121"/>
    </row>
    <row r="370" spans="9:18" ht="12.75">
      <c r="I370" s="121"/>
      <c r="J370" s="121"/>
      <c r="K370" s="121"/>
      <c r="L370" s="121"/>
      <c r="M370" s="211"/>
      <c r="N370" s="121"/>
      <c r="O370" s="121"/>
      <c r="P370" s="121"/>
      <c r="Q370" s="121"/>
      <c r="R370" s="121"/>
    </row>
    <row r="371" spans="9:18" ht="12.75">
      <c r="I371" s="121"/>
      <c r="J371" s="121"/>
      <c r="K371" s="121"/>
      <c r="L371" s="121"/>
      <c r="M371" s="211"/>
      <c r="N371" s="121"/>
      <c r="O371" s="121"/>
      <c r="P371" s="121"/>
      <c r="Q371" s="121"/>
      <c r="R371" s="121"/>
    </row>
    <row r="372" spans="9:18" ht="12.75">
      <c r="I372" s="121"/>
      <c r="J372" s="121"/>
      <c r="K372" s="121"/>
      <c r="L372" s="121"/>
      <c r="M372" s="211"/>
      <c r="N372" s="121"/>
      <c r="O372" s="121"/>
      <c r="P372" s="121"/>
      <c r="Q372" s="121"/>
      <c r="R372" s="121"/>
    </row>
    <row r="373" spans="9:18" ht="12.75">
      <c r="I373" s="121"/>
      <c r="J373" s="121"/>
      <c r="K373" s="121"/>
      <c r="L373" s="121"/>
      <c r="M373" s="211"/>
      <c r="N373" s="121"/>
      <c r="O373" s="121"/>
      <c r="P373" s="121"/>
      <c r="Q373" s="121"/>
      <c r="R373" s="121"/>
    </row>
    <row r="374" spans="9:18" ht="12.75">
      <c r="I374" s="121"/>
      <c r="J374" s="121"/>
      <c r="K374" s="121"/>
      <c r="L374" s="121"/>
      <c r="M374" s="211"/>
      <c r="N374" s="121"/>
      <c r="O374" s="121"/>
      <c r="P374" s="121"/>
      <c r="Q374" s="121"/>
      <c r="R374" s="121"/>
    </row>
    <row r="375" spans="9:18" ht="12.75">
      <c r="I375" s="121"/>
      <c r="J375" s="121"/>
      <c r="K375" s="121"/>
      <c r="L375" s="121"/>
      <c r="M375" s="211"/>
      <c r="N375" s="121"/>
      <c r="O375" s="121"/>
      <c r="P375" s="121"/>
      <c r="Q375" s="121"/>
      <c r="R375" s="121"/>
    </row>
    <row r="376" spans="9:18" ht="12.75">
      <c r="I376" s="121"/>
      <c r="J376" s="121"/>
      <c r="K376" s="121"/>
      <c r="L376" s="121"/>
      <c r="M376" s="211"/>
      <c r="N376" s="121"/>
      <c r="O376" s="121"/>
      <c r="P376" s="121"/>
      <c r="Q376" s="121"/>
      <c r="R376" s="121"/>
    </row>
    <row r="377" spans="9:18" ht="12.75">
      <c r="I377" s="121"/>
      <c r="J377" s="121"/>
      <c r="K377" s="121"/>
      <c r="L377" s="121"/>
      <c r="M377" s="211"/>
      <c r="N377" s="121"/>
      <c r="O377" s="121"/>
      <c r="P377" s="121"/>
      <c r="Q377" s="121"/>
      <c r="R377" s="121"/>
    </row>
    <row r="378" spans="9:18" ht="12.75">
      <c r="I378" s="121"/>
      <c r="J378" s="121"/>
      <c r="K378" s="121"/>
      <c r="L378" s="121"/>
      <c r="M378" s="211"/>
      <c r="N378" s="121"/>
      <c r="O378" s="121"/>
      <c r="P378" s="121"/>
      <c r="Q378" s="121"/>
      <c r="R378" s="121"/>
    </row>
    <row r="379" spans="9:18" ht="12.75">
      <c r="I379" s="121"/>
      <c r="J379" s="121"/>
      <c r="K379" s="121"/>
      <c r="L379" s="121"/>
      <c r="M379" s="211"/>
      <c r="N379" s="121"/>
      <c r="O379" s="121"/>
      <c r="P379" s="121"/>
      <c r="Q379" s="121"/>
      <c r="R379" s="121"/>
    </row>
    <row r="380" spans="9:18" ht="12.75">
      <c r="I380" s="121"/>
      <c r="J380" s="121"/>
      <c r="K380" s="121"/>
      <c r="L380" s="121"/>
      <c r="M380" s="211"/>
      <c r="N380" s="121"/>
      <c r="O380" s="121"/>
      <c r="P380" s="121"/>
      <c r="Q380" s="121"/>
      <c r="R380" s="121"/>
    </row>
    <row r="381" spans="9:18" ht="12.75">
      <c r="I381" s="121"/>
      <c r="J381" s="121"/>
      <c r="K381" s="121"/>
      <c r="L381" s="121"/>
      <c r="M381" s="211"/>
      <c r="N381" s="121"/>
      <c r="O381" s="121"/>
      <c r="P381" s="121"/>
      <c r="Q381" s="121"/>
      <c r="R381" s="121"/>
    </row>
    <row r="382" spans="9:18" ht="12.75">
      <c r="I382" s="121"/>
      <c r="J382" s="121"/>
      <c r="K382" s="121"/>
      <c r="L382" s="121"/>
      <c r="M382" s="211"/>
      <c r="N382" s="121"/>
      <c r="O382" s="121"/>
      <c r="P382" s="121"/>
      <c r="Q382" s="121"/>
      <c r="R382" s="121"/>
    </row>
    <row r="383" spans="9:18" ht="12.75">
      <c r="I383" s="121"/>
      <c r="J383" s="121"/>
      <c r="K383" s="121"/>
      <c r="L383" s="121"/>
      <c r="M383" s="211"/>
      <c r="N383" s="121"/>
      <c r="O383" s="121"/>
      <c r="P383" s="121"/>
      <c r="Q383" s="121"/>
      <c r="R383" s="121"/>
    </row>
    <row r="384" spans="9:18" ht="12.75">
      <c r="I384" s="121"/>
      <c r="J384" s="121"/>
      <c r="K384" s="121"/>
      <c r="L384" s="121"/>
      <c r="M384" s="211"/>
      <c r="N384" s="121"/>
      <c r="O384" s="121"/>
      <c r="P384" s="121"/>
      <c r="Q384" s="121"/>
      <c r="R384" s="121"/>
    </row>
    <row r="385" spans="9:18" ht="12.75">
      <c r="I385" s="121"/>
      <c r="J385" s="121"/>
      <c r="K385" s="121"/>
      <c r="L385" s="121"/>
      <c r="M385" s="211"/>
      <c r="N385" s="121"/>
      <c r="O385" s="121"/>
      <c r="P385" s="121"/>
      <c r="Q385" s="121"/>
      <c r="R385" s="121"/>
    </row>
    <row r="386" spans="10:12" ht="12.75">
      <c r="J386" s="121"/>
      <c r="L386" s="121"/>
    </row>
  </sheetData>
  <sheetProtection/>
  <mergeCells count="100">
    <mergeCell ref="A1:S1"/>
    <mergeCell ref="M6:M7"/>
    <mergeCell ref="AS6:AS7"/>
    <mergeCell ref="AT6:AT7"/>
    <mergeCell ref="DL5:DO5"/>
    <mergeCell ref="BO5:BR5"/>
    <mergeCell ref="BS5:BV5"/>
    <mergeCell ref="BW5:BZ5"/>
    <mergeCell ref="CA5:CD5"/>
    <mergeCell ref="AY5:BB5"/>
    <mergeCell ref="BK5:BN5"/>
    <mergeCell ref="AU6:AU7"/>
    <mergeCell ref="AW6:AW7"/>
    <mergeCell ref="AX6:AX7"/>
    <mergeCell ref="K317:M317"/>
    <mergeCell ref="BA6:BA7"/>
    <mergeCell ref="BB6:BB7"/>
    <mergeCell ref="K314:M314"/>
    <mergeCell ref="K315:M315"/>
    <mergeCell ref="K316:M316"/>
    <mergeCell ref="BH6:BH7"/>
    <mergeCell ref="BC6:BC7"/>
    <mergeCell ref="BD6:BD7"/>
    <mergeCell ref="AY6:AY7"/>
    <mergeCell ref="AZ6:AZ7"/>
    <mergeCell ref="BE6:BE7"/>
    <mergeCell ref="BY6:BY7"/>
    <mergeCell ref="BZ6:BZ7"/>
    <mergeCell ref="CA6:CA7"/>
    <mergeCell ref="K318:M318"/>
    <mergeCell ref="CI5:CR5"/>
    <mergeCell ref="AV6:AV7"/>
    <mergeCell ref="BC5:BF5"/>
    <mergeCell ref="BF6:BF7"/>
    <mergeCell ref="BL6:BL7"/>
    <mergeCell ref="BG6:BG7"/>
    <mergeCell ref="BT6:BT7"/>
    <mergeCell ref="BU6:BU7"/>
    <mergeCell ref="BV6:BV7"/>
    <mergeCell ref="B321:E321"/>
    <mergeCell ref="DP2:DS2"/>
    <mergeCell ref="AQ5:AT5"/>
    <mergeCell ref="AU5:AX5"/>
    <mergeCell ref="AQ6:AQ7"/>
    <mergeCell ref="AR6:AR7"/>
    <mergeCell ref="CN6:CN7"/>
    <mergeCell ref="CM6:CM7"/>
    <mergeCell ref="CI6:CI7"/>
    <mergeCell ref="CJ6:CJ7"/>
    <mergeCell ref="CK6:CK7"/>
    <mergeCell ref="CL6:CL7"/>
    <mergeCell ref="A307:B307"/>
    <mergeCell ref="CB6:CB7"/>
    <mergeCell ref="CC6:CC7"/>
    <mergeCell ref="CD6:CD7"/>
    <mergeCell ref="BR6:BR7"/>
    <mergeCell ref="A312:B312"/>
    <mergeCell ref="K313:M313"/>
    <mergeCell ref="BW6:BW7"/>
    <mergeCell ref="BX6:BX7"/>
    <mergeCell ref="BM6:BM7"/>
    <mergeCell ref="BN6:BN7"/>
    <mergeCell ref="BO6:BO7"/>
    <mergeCell ref="BP6:BP7"/>
    <mergeCell ref="C139:H139"/>
    <mergeCell ref="BS6:BS7"/>
    <mergeCell ref="A318:I318"/>
    <mergeCell ref="J313:J318"/>
    <mergeCell ref="A315:I315"/>
    <mergeCell ref="A313:I313"/>
    <mergeCell ref="A314:I314"/>
    <mergeCell ref="A316:I317"/>
    <mergeCell ref="CO6:CO7"/>
    <mergeCell ref="DO6:DO7"/>
    <mergeCell ref="CQ6:CQ7"/>
    <mergeCell ref="CR6:CR7"/>
    <mergeCell ref="DL6:DL7"/>
    <mergeCell ref="DM6:DM7"/>
    <mergeCell ref="DN6:DN7"/>
    <mergeCell ref="CP6:CP7"/>
    <mergeCell ref="D137:H137"/>
    <mergeCell ref="BQ6:BQ7"/>
    <mergeCell ref="N2:S2"/>
    <mergeCell ref="R5:S5"/>
    <mergeCell ref="P5:Q5"/>
    <mergeCell ref="BI6:BI7"/>
    <mergeCell ref="BJ6:BJ7"/>
    <mergeCell ref="BK6:BK7"/>
    <mergeCell ref="BG5:BJ5"/>
    <mergeCell ref="L6:L7"/>
    <mergeCell ref="A2:A7"/>
    <mergeCell ref="B2:B7"/>
    <mergeCell ref="C2:H5"/>
    <mergeCell ref="N5:O5"/>
    <mergeCell ref="I2:M2"/>
    <mergeCell ref="I5:I7"/>
    <mergeCell ref="J5:J7"/>
    <mergeCell ref="K5:M5"/>
    <mergeCell ref="K6:K7"/>
    <mergeCell ref="C6:H6"/>
  </mergeCells>
  <conditionalFormatting sqref="M311:N311">
    <cfRule type="expression" priority="1" dxfId="3" stopIfTrue="1">
      <formula>IF(#REF!&lt;&gt;0,ABS($M311-#REF!)/#REF!&gt;0.1,M311&lt;&gt;0)</formula>
    </cfRule>
  </conditionalFormatting>
  <conditionalFormatting sqref="AQ9:CD9 L228 N228">
    <cfRule type="expression" priority="2" dxfId="3" stopIfTrue="1">
      <formula>IF(#REF!&lt;&gt;0,ABS($K9-#REF!)/#REF!&gt;0.1,L9&lt;&gt;0)</formula>
    </cfRule>
  </conditionalFormatting>
  <conditionalFormatting sqref="K136">
    <cfRule type="expression" priority="7" dxfId="3" stopIfTrue="1">
      <formula>IF(#REF!&lt;&gt;0,ABS(#REF!-#REF!)/#REF!&gt;0.1,K136&lt;&gt;0)</formula>
    </cfRule>
  </conditionalFormatting>
  <dataValidations count="2">
    <dataValidation type="whole" operator="greaterThan" allowBlank="1" showErrorMessage="1" errorTitle="Ошибка" error="В этой ячейке должно быть целое положительное число!" sqref="I308 I311 N11:S30 N53:S72 N74:S93 N95:S114 N116:S133 N168:S173 N176:S176 N178:S180 O231:S231 O242:S242 O253:S253 O264:S264 O275:S275 N196:N206 O196:S227 N185:S194 J185:J194 J11:J30 J32:J51 J53:J72 J74:J93 J95:J114 J116:J133 J178:J180 J176 J275 J264 J253 J242 J231 J196:J227 J168:J173 N32:S51 O294:S296 J287 J289:J296 O298:S306 O292:S292 O291:R291 P314 J298:J306 O289:S290">
      <formula1>0</formula1>
    </dataValidation>
    <dataValidation type="textLength" operator="lessThanOrEqual" allowBlank="1" showInputMessage="1" showErrorMessage="1" errorTitle="Ошибка" error="Длина текта не должна быть более 10 символов! Не используйте разделители и пишите слитно." sqref="E292:E306 E95:H114 E74:H93 E53:H72 E32:H51 E11:H30 E172:H173 E168:H169 E116:H133 E176:H176 E178:H180 E275:H275 E264:H264 E253:H253 E242:H242 E231:H231 E186:E227 F190:F227 G292:G297 F294:F296 D185:D187 F292 G189:G227 H185:H227 F185:G187 E288:E290 G288:G290 F298:G306 H288:H306">
      <formula1>10</formula1>
    </dataValidation>
  </dataValidations>
  <printOptions/>
  <pageMargins left="0.59" right="0.15" top="0.17" bottom="0.16" header="0.17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37"/>
  <sheetViews>
    <sheetView zoomScalePageLayoutView="0" workbookViewId="0" topLeftCell="A1">
      <selection activeCell="BW7" sqref="BW7:BX8"/>
    </sheetView>
  </sheetViews>
  <sheetFormatPr defaultColWidth="2.375" defaultRowHeight="12.75"/>
  <cols>
    <col min="1" max="1" width="1.625" style="0" customWidth="1"/>
    <col min="2" max="2" width="2.00390625" style="0" customWidth="1"/>
    <col min="3" max="4" width="1.875" style="0" customWidth="1"/>
    <col min="5" max="5" width="2.25390625" style="0" customWidth="1"/>
    <col min="6" max="6" width="1.75390625" style="0" customWidth="1"/>
    <col min="7" max="9" width="2.25390625" style="0" customWidth="1"/>
    <col min="10" max="10" width="2.00390625" style="0" customWidth="1"/>
    <col min="11" max="11" width="1.75390625" style="0" customWidth="1"/>
    <col min="12" max="12" width="2.125" style="0" customWidth="1"/>
    <col min="13" max="14" width="2.25390625" style="0" customWidth="1"/>
    <col min="15" max="15" width="1.875" style="0" customWidth="1"/>
    <col min="16" max="18" width="2.25390625" style="0" customWidth="1"/>
    <col min="19" max="19" width="2.00390625" style="0" customWidth="1"/>
    <col min="20" max="51" width="2.25390625" style="0" customWidth="1"/>
    <col min="52" max="52" width="2.625" style="0" customWidth="1"/>
    <col min="53" max="53" width="2.25390625" style="0" customWidth="1"/>
    <col min="54" max="54" width="3.00390625" style="0" customWidth="1"/>
    <col min="55" max="55" width="4.25390625" style="0" customWidth="1"/>
    <col min="56" max="56" width="2.125" style="0" customWidth="1"/>
    <col min="57" max="57" width="2.75390625" style="0" customWidth="1"/>
    <col min="58" max="58" width="5.125" style="0" customWidth="1"/>
    <col min="59" max="59" width="2.25390625" style="0" customWidth="1"/>
    <col min="60" max="60" width="3.125" style="0" customWidth="1"/>
    <col min="61" max="61" width="4.00390625" style="0" customWidth="1"/>
    <col min="62" max="62" width="3.00390625" style="0" customWidth="1"/>
    <col min="63" max="68" width="4.75390625" style="0" customWidth="1"/>
  </cols>
  <sheetData>
    <row r="1" spans="54:62" ht="12.75">
      <c r="BB1" s="102"/>
      <c r="BC1" s="102"/>
      <c r="BD1" s="102"/>
      <c r="BE1" s="102"/>
      <c r="BF1" s="102"/>
      <c r="BG1" s="102"/>
      <c r="BH1" s="102"/>
      <c r="BI1" s="102"/>
      <c r="BJ1" s="102"/>
    </row>
    <row r="2" spans="17:62" ht="18.75">
      <c r="Q2" s="909" t="s">
        <v>174</v>
      </c>
      <c r="R2" s="909"/>
      <c r="S2" s="909"/>
      <c r="T2" s="909"/>
      <c r="U2" s="909"/>
      <c r="V2" s="909"/>
      <c r="W2" s="909"/>
      <c r="X2" s="909"/>
      <c r="Y2" s="909"/>
      <c r="Z2" s="909"/>
      <c r="AA2" s="909"/>
      <c r="AB2" s="909"/>
      <c r="AC2" s="909"/>
      <c r="AD2" s="909"/>
      <c r="AE2" s="909"/>
      <c r="AF2" s="909"/>
      <c r="AG2" s="909"/>
      <c r="AH2" s="909"/>
      <c r="AI2" s="909"/>
      <c r="AJ2" s="909"/>
      <c r="AK2" s="909"/>
      <c r="BB2" s="102"/>
      <c r="BC2" s="102"/>
      <c r="BD2" s="102"/>
      <c r="BE2" s="102"/>
      <c r="BF2" s="102"/>
      <c r="BG2" s="102"/>
      <c r="BH2" s="102"/>
      <c r="BI2" s="102"/>
      <c r="BJ2" s="102"/>
    </row>
    <row r="3" spans="11:62" ht="12.75">
      <c r="K3" s="1027" t="s">
        <v>343</v>
      </c>
      <c r="L3" s="1027"/>
      <c r="M3" s="1027"/>
      <c r="N3" s="1027"/>
      <c r="O3" s="1027"/>
      <c r="P3" s="1027"/>
      <c r="Q3" s="1027"/>
      <c r="R3" s="1027"/>
      <c r="S3" s="1027"/>
      <c r="T3" s="1027"/>
      <c r="U3" s="1027"/>
      <c r="V3" s="1027"/>
      <c r="W3" s="1027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7"/>
      <c r="AR3" s="1027"/>
      <c r="AS3" s="1027"/>
      <c r="AT3" s="1027"/>
      <c r="AU3" s="1027"/>
      <c r="BB3" s="102"/>
      <c r="BC3" s="102"/>
      <c r="BD3" s="102"/>
      <c r="BE3" s="102"/>
      <c r="BF3" s="102"/>
      <c r="BG3" s="102"/>
      <c r="BH3" s="102"/>
      <c r="BI3" s="102"/>
      <c r="BJ3" s="102"/>
    </row>
    <row r="4" spans="54:62" ht="18" customHeight="1">
      <c r="BB4" s="102"/>
      <c r="BC4" s="102"/>
      <c r="BD4" s="102"/>
      <c r="BE4" s="102"/>
      <c r="BF4" s="102"/>
      <c r="BG4" s="102"/>
      <c r="BH4" s="102"/>
      <c r="BI4" s="102"/>
      <c r="BJ4" s="102"/>
    </row>
    <row r="5" spans="8:62" ht="12.75">
      <c r="H5" s="1021" t="s">
        <v>265</v>
      </c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1"/>
      <c r="Z5" s="1021"/>
      <c r="AA5" s="1021"/>
      <c r="AB5" s="1021"/>
      <c r="AC5" s="1021"/>
      <c r="AD5" s="1021"/>
      <c r="AE5" s="1021"/>
      <c r="AF5" s="1021"/>
      <c r="AG5" s="1021"/>
      <c r="AH5" s="1021"/>
      <c r="AI5" s="1021"/>
      <c r="AJ5" s="1021"/>
      <c r="AK5" s="1021"/>
      <c r="AL5" s="1021"/>
      <c r="AM5" s="1021"/>
      <c r="AN5" s="1021"/>
      <c r="AO5" s="1021"/>
      <c r="AP5" s="1021"/>
      <c r="AQ5" s="1021"/>
      <c r="BB5" s="102"/>
      <c r="BC5" s="102"/>
      <c r="BD5" s="102"/>
      <c r="BE5" s="102"/>
      <c r="BF5" s="102"/>
      <c r="BG5" s="102"/>
      <c r="BH5" s="102"/>
      <c r="BI5" s="102"/>
      <c r="BJ5" s="102"/>
    </row>
    <row r="6" spans="12:39" ht="15">
      <c r="L6" s="1020" t="s">
        <v>268</v>
      </c>
      <c r="M6" s="1020"/>
      <c r="N6" s="1020"/>
      <c r="O6" s="1020"/>
      <c r="P6" s="1020"/>
      <c r="Q6" s="1020"/>
      <c r="R6" s="1020"/>
      <c r="S6" s="1020"/>
      <c r="T6" s="1020"/>
      <c r="U6" s="1020"/>
      <c r="V6" s="1020"/>
      <c r="W6" s="1020"/>
      <c r="X6" s="1020"/>
      <c r="Y6" s="1020"/>
      <c r="Z6" s="1020"/>
      <c r="AA6" s="1020"/>
      <c r="AB6" s="1020"/>
      <c r="AC6" s="1020"/>
      <c r="AD6" s="1020"/>
      <c r="AE6" s="1020"/>
      <c r="AF6" s="1020"/>
      <c r="AG6" s="1020"/>
      <c r="AH6" s="1020"/>
      <c r="AI6" s="1020"/>
      <c r="AJ6" s="1020"/>
      <c r="AK6" s="1020"/>
      <c r="AL6" s="1020"/>
      <c r="AM6" s="1020"/>
    </row>
    <row r="7" spans="12:39" ht="15">
      <c r="L7" s="407"/>
      <c r="M7" s="407"/>
      <c r="N7" s="1020" t="s">
        <v>269</v>
      </c>
      <c r="O7" s="1020"/>
      <c r="P7" s="1020"/>
      <c r="Q7" s="1020"/>
      <c r="R7" s="1020"/>
      <c r="S7" s="1020"/>
      <c r="T7" s="1020"/>
      <c r="U7" s="1020"/>
      <c r="V7" s="1020"/>
      <c r="W7" s="1020"/>
      <c r="X7" s="1020"/>
      <c r="Y7" s="1020"/>
      <c r="Z7" s="1020"/>
      <c r="AA7" s="1020"/>
      <c r="AB7" s="1020"/>
      <c r="AC7" s="1020"/>
      <c r="AD7" s="1020"/>
      <c r="AE7" s="1020"/>
      <c r="AF7" s="1020"/>
      <c r="AG7" s="1020"/>
      <c r="AH7" s="1020"/>
      <c r="AI7" s="1020"/>
      <c r="AJ7" s="1020"/>
      <c r="AK7" s="1020"/>
      <c r="AL7" s="1020"/>
      <c r="AM7" s="1020"/>
    </row>
    <row r="8" spans="14:35" ht="9.75" customHeight="1">
      <c r="N8" s="1086" t="s">
        <v>175</v>
      </c>
      <c r="O8" s="1086"/>
      <c r="P8" s="1086"/>
      <c r="Q8" s="1086"/>
      <c r="R8" s="1086"/>
      <c r="S8" s="1086"/>
      <c r="T8" s="1086"/>
      <c r="U8" s="1086"/>
      <c r="V8" s="1086"/>
      <c r="W8" s="1086"/>
      <c r="X8" s="1086"/>
      <c r="Y8" s="1086"/>
      <c r="Z8" s="1086"/>
      <c r="AA8" s="1086"/>
      <c r="AB8" s="1086"/>
      <c r="AC8" s="1086"/>
      <c r="AD8" s="1086"/>
      <c r="AE8" s="1086"/>
      <c r="AF8" s="1086"/>
      <c r="AG8" s="1086"/>
      <c r="AH8" s="1086"/>
      <c r="AI8" s="1086"/>
    </row>
    <row r="9" spans="13:38" ht="12.75">
      <c r="M9" s="1021" t="s">
        <v>345</v>
      </c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1"/>
      <c r="Z9" s="1021"/>
      <c r="AA9" s="1021"/>
      <c r="AB9" s="1021"/>
      <c r="AC9" s="1021"/>
      <c r="AD9" s="1021"/>
      <c r="AE9" s="1021"/>
      <c r="AF9" s="1021"/>
      <c r="AG9" s="1021"/>
      <c r="AH9" s="1021"/>
      <c r="AI9" s="1021"/>
      <c r="AJ9" s="1021"/>
      <c r="AK9" s="1021"/>
      <c r="AL9" s="1021"/>
    </row>
    <row r="10" spans="11:51" ht="15">
      <c r="K10" s="1024" t="s">
        <v>266</v>
      </c>
      <c r="L10" s="1024"/>
      <c r="M10" s="1024"/>
      <c r="N10" s="1024"/>
      <c r="O10" s="1024"/>
      <c r="P10" s="1024"/>
      <c r="Q10" s="1024"/>
      <c r="R10" s="1024"/>
      <c r="S10" s="1024"/>
      <c r="T10" s="1024"/>
      <c r="U10" s="1024"/>
      <c r="V10" s="1024"/>
      <c r="W10" s="1024"/>
      <c r="X10" s="1024"/>
      <c r="Y10" s="1024"/>
      <c r="Z10" s="1024"/>
      <c r="AA10" s="1024"/>
      <c r="AB10" s="1024"/>
      <c r="AC10" s="1024"/>
      <c r="AD10" s="1024"/>
      <c r="AE10" s="1024"/>
      <c r="AF10" s="1024"/>
      <c r="AG10" s="1024"/>
      <c r="AH10" s="1024"/>
      <c r="AI10" s="1024"/>
      <c r="AJ10" s="1024"/>
      <c r="AK10" s="1024"/>
      <c r="AL10" s="1024"/>
      <c r="AM10" s="1024"/>
      <c r="AN10" s="1024"/>
      <c r="AO10" s="1024"/>
      <c r="AP10" s="1024"/>
      <c r="AR10" s="1027" t="s">
        <v>173</v>
      </c>
      <c r="AS10" s="1027"/>
      <c r="AT10" s="1027"/>
      <c r="AU10" s="1027"/>
      <c r="AV10" s="1027"/>
      <c r="AW10" s="1027"/>
      <c r="AX10" s="1027"/>
      <c r="AY10" s="1027"/>
    </row>
    <row r="11" spans="14:61" ht="13.5" customHeight="1"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R11" s="1021" t="s">
        <v>267</v>
      </c>
      <c r="AS11" s="1021"/>
      <c r="AT11" s="1021"/>
      <c r="AU11" s="1021"/>
      <c r="AV11" s="1021"/>
      <c r="AW11" s="1021"/>
      <c r="AX11" s="1021"/>
      <c r="AY11" s="1021"/>
      <c r="AZ11" s="1021"/>
      <c r="BA11" s="1021"/>
      <c r="BB11" s="1021"/>
      <c r="BC11" s="1021"/>
      <c r="BD11" s="1021"/>
      <c r="BE11" s="1021"/>
      <c r="BF11" s="1021"/>
      <c r="BG11" s="1021"/>
      <c r="BH11" s="1021"/>
      <c r="BI11" s="1021"/>
    </row>
    <row r="12" spans="14:62" ht="12.75" customHeight="1"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R12" s="1022" t="s">
        <v>403</v>
      </c>
      <c r="AS12" s="1022"/>
      <c r="AT12" s="1022"/>
      <c r="AU12" s="1022"/>
      <c r="AV12" s="1022"/>
      <c r="AW12" s="1022"/>
      <c r="AX12" s="1022"/>
      <c r="AY12" s="1022"/>
      <c r="AZ12" s="1022"/>
      <c r="BA12" s="1022"/>
      <c r="BB12" s="1022"/>
      <c r="BC12" s="905"/>
      <c r="BD12" s="905"/>
      <c r="BE12" s="905"/>
      <c r="BF12" s="905"/>
      <c r="BG12" s="102"/>
      <c r="BH12" s="102"/>
      <c r="BI12" s="102"/>
      <c r="BJ12" s="102"/>
    </row>
    <row r="13" spans="17:54" ht="12.75">
      <c r="Q13" s="1021"/>
      <c r="R13" s="1021"/>
      <c r="S13" s="1021"/>
      <c r="T13" s="1021"/>
      <c r="U13" s="1021"/>
      <c r="V13" s="1021"/>
      <c r="W13" s="1021"/>
      <c r="X13" s="1021"/>
      <c r="Y13" s="1021"/>
      <c r="Z13" s="1021"/>
      <c r="AA13" s="1021"/>
      <c r="AB13" s="1021"/>
      <c r="AC13" s="1021"/>
      <c r="AD13" s="1021"/>
      <c r="AE13" s="1021"/>
      <c r="AR13" s="247" t="s">
        <v>216</v>
      </c>
      <c r="AS13" s="108"/>
      <c r="AT13" s="108"/>
      <c r="AU13" s="108"/>
      <c r="AV13" s="108"/>
      <c r="AW13" s="108"/>
      <c r="AX13" s="108"/>
      <c r="AY13" s="108"/>
      <c r="AZ13" s="102" t="s">
        <v>217</v>
      </c>
      <c r="BA13" s="103"/>
      <c r="BB13" s="103"/>
    </row>
    <row r="14" spans="44:61" ht="12.75">
      <c r="AR14" s="1023" t="s">
        <v>346</v>
      </c>
      <c r="AS14" s="905"/>
      <c r="AT14" s="905"/>
      <c r="AU14" s="905"/>
      <c r="AV14" s="905"/>
      <c r="AW14" s="905"/>
      <c r="AX14" s="905"/>
      <c r="AY14" s="905"/>
      <c r="AZ14" s="905"/>
      <c r="BA14" s="905"/>
      <c r="BB14" s="905"/>
      <c r="BC14" s="905"/>
      <c r="BD14" s="905"/>
      <c r="BE14" s="905"/>
      <c r="BF14" s="905"/>
      <c r="BG14" s="905"/>
      <c r="BH14" s="905"/>
      <c r="BI14" s="905"/>
    </row>
    <row r="15" spans="44:55" ht="12.75">
      <c r="AR15" s="108" t="s">
        <v>176</v>
      </c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7"/>
    </row>
    <row r="16" spans="43:61" ht="12.75">
      <c r="AQ16" s="1023" t="s">
        <v>218</v>
      </c>
      <c r="AR16" s="905"/>
      <c r="AS16" s="905"/>
      <c r="AT16" s="905"/>
      <c r="AU16" s="905"/>
      <c r="AV16" s="905"/>
      <c r="AW16" s="905"/>
      <c r="AX16" s="905"/>
      <c r="AY16" s="905"/>
      <c r="AZ16" s="905"/>
      <c r="BA16" s="905"/>
      <c r="BB16" s="905"/>
      <c r="BC16" s="905"/>
      <c r="BD16" s="905"/>
      <c r="BE16" s="905"/>
      <c r="BF16" s="905"/>
      <c r="BG16" s="247" t="s">
        <v>219</v>
      </c>
      <c r="BH16" s="412"/>
      <c r="BI16" s="412"/>
    </row>
    <row r="17" spans="1:137" s="92" customFormat="1" ht="22.5" customHeight="1">
      <c r="A17" s="1026" t="s">
        <v>67</v>
      </c>
      <c r="B17" s="1026"/>
      <c r="C17" s="1026"/>
      <c r="D17" s="1026"/>
      <c r="E17" s="1026"/>
      <c r="F17" s="1026"/>
      <c r="G17" s="1026"/>
      <c r="H17" s="1026"/>
      <c r="I17" s="1026"/>
      <c r="J17" s="1026"/>
      <c r="K17" s="1026"/>
      <c r="L17" s="1026"/>
      <c r="M17" s="1026"/>
      <c r="N17" s="1026"/>
      <c r="O17" s="1026"/>
      <c r="P17" s="1026"/>
      <c r="Q17" s="1026"/>
      <c r="R17" s="1026"/>
      <c r="S17" s="1026"/>
      <c r="T17" s="1026"/>
      <c r="U17" s="1026"/>
      <c r="V17" s="1026"/>
      <c r="W17" s="1026"/>
      <c r="X17" s="1026"/>
      <c r="Y17" s="1026"/>
      <c r="Z17" s="1026"/>
      <c r="AA17" s="1026"/>
      <c r="AB17" s="1026"/>
      <c r="AC17" s="1026"/>
      <c r="AD17" s="1026"/>
      <c r="AE17" s="1026"/>
      <c r="AF17" s="1026"/>
      <c r="AG17" s="1026"/>
      <c r="AH17" s="1026"/>
      <c r="AI17" s="1026"/>
      <c r="AJ17" s="1026"/>
      <c r="AK17" s="1026"/>
      <c r="AL17" s="1026"/>
      <c r="AM17" s="1026"/>
      <c r="AN17" s="1026"/>
      <c r="AO17" s="1026"/>
      <c r="AP17" s="1026"/>
      <c r="AQ17" s="1026"/>
      <c r="AR17" s="410"/>
      <c r="AS17" s="410"/>
      <c r="AT17" s="410"/>
      <c r="AU17" s="410"/>
      <c r="AV17" s="410"/>
      <c r="AW17" s="410"/>
      <c r="AX17" s="410"/>
      <c r="AY17" s="410"/>
      <c r="AZ17" s="1025" t="s">
        <v>270</v>
      </c>
      <c r="BA17" s="1025"/>
      <c r="BB17" s="1025"/>
      <c r="BC17" s="1025"/>
      <c r="BD17" s="1025"/>
      <c r="BE17" s="1025"/>
      <c r="BF17" s="1025"/>
      <c r="BG17" s="1025"/>
      <c r="BH17" s="1025"/>
      <c r="BI17" s="1025"/>
      <c r="BJ17" s="411"/>
      <c r="BK17" s="95"/>
      <c r="BL17" s="95"/>
      <c r="BM17" s="95"/>
      <c r="BN17" s="95"/>
      <c r="BO17" s="95"/>
      <c r="DV17" s="94"/>
      <c r="DW17" s="94"/>
      <c r="DX17" s="94"/>
      <c r="DY17" s="94"/>
      <c r="DZ17" s="94"/>
      <c r="EA17" s="94"/>
      <c r="EB17" s="94"/>
      <c r="EC17" s="74"/>
      <c r="ED17" s="93" t="s">
        <v>68</v>
      </c>
      <c r="EE17" s="76" t="s">
        <v>66</v>
      </c>
      <c r="EF17" s="74"/>
      <c r="EG17" s="2"/>
    </row>
    <row r="18" spans="1:132" s="78" customFormat="1" ht="40.5" customHeight="1">
      <c r="A18" s="1032" t="s">
        <v>69</v>
      </c>
      <c r="B18" s="1035" t="s">
        <v>70</v>
      </c>
      <c r="C18" s="1036"/>
      <c r="D18" s="1036"/>
      <c r="E18" s="1037"/>
      <c r="F18" s="1028" t="s">
        <v>71</v>
      </c>
      <c r="G18" s="1030" t="s">
        <v>72</v>
      </c>
      <c r="H18" s="1030"/>
      <c r="I18" s="1030"/>
      <c r="J18" s="1028" t="s">
        <v>73</v>
      </c>
      <c r="K18" s="1030" t="s">
        <v>74</v>
      </c>
      <c r="L18" s="1030"/>
      <c r="M18" s="1030"/>
      <c r="N18" s="1028" t="s">
        <v>75</v>
      </c>
      <c r="O18" s="1030" t="s">
        <v>76</v>
      </c>
      <c r="P18" s="1030"/>
      <c r="Q18" s="1030"/>
      <c r="R18" s="1030"/>
      <c r="S18" s="1028" t="s">
        <v>77</v>
      </c>
      <c r="T18" s="1030" t="s">
        <v>78</v>
      </c>
      <c r="U18" s="1030"/>
      <c r="V18" s="1030"/>
      <c r="W18" s="1028" t="s">
        <v>79</v>
      </c>
      <c r="X18" s="1030" t="s">
        <v>80</v>
      </c>
      <c r="Y18" s="1030"/>
      <c r="Z18" s="1030"/>
      <c r="AA18" s="1028" t="s">
        <v>81</v>
      </c>
      <c r="AB18" s="1030" t="s">
        <v>82</v>
      </c>
      <c r="AC18" s="1030"/>
      <c r="AD18" s="1030"/>
      <c r="AE18" s="1030"/>
      <c r="AF18" s="1028" t="s">
        <v>83</v>
      </c>
      <c r="AG18" s="1030" t="s">
        <v>84</v>
      </c>
      <c r="AH18" s="1030"/>
      <c r="AI18" s="1030"/>
      <c r="AJ18" s="1028" t="s">
        <v>85</v>
      </c>
      <c r="AK18" s="1035" t="s">
        <v>86</v>
      </c>
      <c r="AL18" s="1038"/>
      <c r="AM18" s="1038"/>
      <c r="AN18" s="1039"/>
      <c r="AO18" s="1030" t="s">
        <v>87</v>
      </c>
      <c r="AP18" s="1030"/>
      <c r="AQ18" s="1030"/>
      <c r="AR18" s="1030"/>
      <c r="AS18" s="1028" t="s">
        <v>88</v>
      </c>
      <c r="AT18" s="1035" t="s">
        <v>89</v>
      </c>
      <c r="AU18" s="1038"/>
      <c r="AV18" s="1038"/>
      <c r="AW18" s="1028" t="s">
        <v>90</v>
      </c>
      <c r="AX18" s="1035" t="s">
        <v>91</v>
      </c>
      <c r="AY18" s="1038"/>
      <c r="AZ18" s="1038"/>
      <c r="BA18" s="1038"/>
      <c r="BB18" s="1052" t="s">
        <v>220</v>
      </c>
      <c r="BC18" s="1053"/>
      <c r="BD18" s="1041" t="s">
        <v>221</v>
      </c>
      <c r="BE18" s="1044" t="s">
        <v>157</v>
      </c>
      <c r="BF18" s="1044"/>
      <c r="BG18" s="1045" t="s">
        <v>222</v>
      </c>
      <c r="BH18" s="1040" t="s">
        <v>92</v>
      </c>
      <c r="BI18" s="1040" t="s">
        <v>223</v>
      </c>
      <c r="DX18" s="79"/>
      <c r="DY18" s="75" t="s">
        <v>93</v>
      </c>
      <c r="DZ18" s="80" t="s">
        <v>94</v>
      </c>
      <c r="EA18" s="79"/>
      <c r="EB18" s="79"/>
    </row>
    <row r="19" spans="1:132" s="78" customFormat="1" ht="17.25" customHeight="1">
      <c r="A19" s="1033"/>
      <c r="B19" s="1028" t="s">
        <v>95</v>
      </c>
      <c r="C19" s="1028" t="s">
        <v>96</v>
      </c>
      <c r="D19" s="1028" t="s">
        <v>97</v>
      </c>
      <c r="E19" s="1028" t="s">
        <v>98</v>
      </c>
      <c r="F19" s="1031"/>
      <c r="G19" s="1028" t="s">
        <v>99</v>
      </c>
      <c r="H19" s="1028" t="s">
        <v>100</v>
      </c>
      <c r="I19" s="1028" t="s">
        <v>101</v>
      </c>
      <c r="J19" s="1031"/>
      <c r="K19" s="1028" t="s">
        <v>102</v>
      </c>
      <c r="L19" s="1028" t="s">
        <v>103</v>
      </c>
      <c r="M19" s="1028" t="s">
        <v>104</v>
      </c>
      <c r="N19" s="1031"/>
      <c r="O19" s="1028" t="s">
        <v>95</v>
      </c>
      <c r="P19" s="1028" t="s">
        <v>96</v>
      </c>
      <c r="Q19" s="1028" t="s">
        <v>97</v>
      </c>
      <c r="R19" s="1028" t="s">
        <v>98</v>
      </c>
      <c r="S19" s="1031"/>
      <c r="T19" s="1028" t="s">
        <v>105</v>
      </c>
      <c r="U19" s="1028" t="s">
        <v>106</v>
      </c>
      <c r="V19" s="1028" t="s">
        <v>107</v>
      </c>
      <c r="W19" s="1031"/>
      <c r="X19" s="1028" t="s">
        <v>108</v>
      </c>
      <c r="Y19" s="1028" t="s">
        <v>109</v>
      </c>
      <c r="Z19" s="1028" t="s">
        <v>110</v>
      </c>
      <c r="AA19" s="1031"/>
      <c r="AB19" s="1028" t="s">
        <v>108</v>
      </c>
      <c r="AC19" s="1028" t="s">
        <v>109</v>
      </c>
      <c r="AD19" s="1028" t="s">
        <v>110</v>
      </c>
      <c r="AE19" s="1028" t="s">
        <v>111</v>
      </c>
      <c r="AF19" s="1031"/>
      <c r="AG19" s="1028" t="s">
        <v>99</v>
      </c>
      <c r="AH19" s="1028" t="s">
        <v>100</v>
      </c>
      <c r="AI19" s="1028" t="s">
        <v>101</v>
      </c>
      <c r="AJ19" s="1031"/>
      <c r="AK19" s="1028" t="s">
        <v>112</v>
      </c>
      <c r="AL19" s="1028" t="s">
        <v>113</v>
      </c>
      <c r="AM19" s="1028" t="s">
        <v>114</v>
      </c>
      <c r="AN19" s="1028" t="s">
        <v>115</v>
      </c>
      <c r="AO19" s="1028" t="s">
        <v>95</v>
      </c>
      <c r="AP19" s="1028" t="s">
        <v>96</v>
      </c>
      <c r="AQ19" s="1028" t="s">
        <v>97</v>
      </c>
      <c r="AR19" s="1028" t="s">
        <v>98</v>
      </c>
      <c r="AS19" s="1031"/>
      <c r="AT19" s="1028" t="s">
        <v>99</v>
      </c>
      <c r="AU19" s="1028" t="s">
        <v>100</v>
      </c>
      <c r="AV19" s="1028" t="s">
        <v>101</v>
      </c>
      <c r="AW19" s="1031"/>
      <c r="AX19" s="1028" t="s">
        <v>116</v>
      </c>
      <c r="AY19" s="1028" t="s">
        <v>117</v>
      </c>
      <c r="AZ19" s="1028" t="s">
        <v>118</v>
      </c>
      <c r="BA19" s="1028" t="s">
        <v>119</v>
      </c>
      <c r="BB19" s="1053"/>
      <c r="BC19" s="1053"/>
      <c r="BD19" s="1042"/>
      <c r="BE19" s="1048" t="s">
        <v>158</v>
      </c>
      <c r="BF19" s="1050" t="s">
        <v>159</v>
      </c>
      <c r="BG19" s="1046"/>
      <c r="BH19" s="1040"/>
      <c r="BI19" s="1040"/>
      <c r="BK19" s="81"/>
      <c r="BL19" s="81"/>
      <c r="BM19" s="81"/>
      <c r="BN19" s="81"/>
      <c r="BO19" s="81"/>
      <c r="BP19" s="81"/>
      <c r="BQ19" s="81"/>
      <c r="BR19" s="81"/>
      <c r="BS19" s="81"/>
      <c r="DX19" s="79"/>
      <c r="DY19" s="75" t="s">
        <v>121</v>
      </c>
      <c r="DZ19" s="80" t="s">
        <v>122</v>
      </c>
      <c r="EA19" s="79"/>
      <c r="EB19" s="79"/>
    </row>
    <row r="20" spans="1:132" s="78" customFormat="1" ht="60.75" customHeight="1">
      <c r="A20" s="1033"/>
      <c r="B20" s="1029"/>
      <c r="C20" s="1029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29"/>
      <c r="AL20" s="1029"/>
      <c r="AM20" s="1029"/>
      <c r="AN20" s="1029"/>
      <c r="AO20" s="1029"/>
      <c r="AP20" s="1029"/>
      <c r="AQ20" s="1029"/>
      <c r="AR20" s="1029"/>
      <c r="AS20" s="1029"/>
      <c r="AT20" s="1029"/>
      <c r="AU20" s="1029"/>
      <c r="AV20" s="1029"/>
      <c r="AW20" s="1029"/>
      <c r="AX20" s="1029"/>
      <c r="AY20" s="1029"/>
      <c r="AZ20" s="1029"/>
      <c r="BA20" s="1029"/>
      <c r="BB20" s="1054" t="s">
        <v>155</v>
      </c>
      <c r="BC20" s="1056" t="s">
        <v>156</v>
      </c>
      <c r="BD20" s="1042"/>
      <c r="BE20" s="1049"/>
      <c r="BF20" s="1051"/>
      <c r="BG20" s="1046"/>
      <c r="BH20" s="1040"/>
      <c r="BI20" s="1040"/>
      <c r="BK20" s="81"/>
      <c r="BL20" s="81"/>
      <c r="BM20" s="81"/>
      <c r="BN20" s="81"/>
      <c r="BO20" s="81"/>
      <c r="BP20" s="81"/>
      <c r="BQ20" s="81"/>
      <c r="BR20" s="81"/>
      <c r="BS20" s="81"/>
      <c r="DX20" s="79"/>
      <c r="DY20" s="75" t="s">
        <v>123</v>
      </c>
      <c r="DZ20" s="80" t="s">
        <v>124</v>
      </c>
      <c r="EA20" s="79"/>
      <c r="EB20" s="79"/>
    </row>
    <row r="21" spans="1:132" s="82" customFormat="1" ht="15" customHeight="1">
      <c r="A21" s="1034"/>
      <c r="B21" s="109">
        <v>1</v>
      </c>
      <c r="C21" s="109">
        <v>2</v>
      </c>
      <c r="D21" s="109">
        <v>3</v>
      </c>
      <c r="E21" s="109">
        <v>4</v>
      </c>
      <c r="F21" s="109">
        <v>5</v>
      </c>
      <c r="G21" s="109">
        <v>6</v>
      </c>
      <c r="H21" s="109">
        <v>7</v>
      </c>
      <c r="I21" s="109">
        <v>8</v>
      </c>
      <c r="J21" s="109">
        <v>9</v>
      </c>
      <c r="K21" s="109">
        <v>10</v>
      </c>
      <c r="L21" s="109">
        <v>11</v>
      </c>
      <c r="M21" s="109">
        <v>12</v>
      </c>
      <c r="N21" s="109">
        <v>13</v>
      </c>
      <c r="O21" s="109">
        <v>14</v>
      </c>
      <c r="P21" s="109">
        <v>15</v>
      </c>
      <c r="Q21" s="109">
        <v>16</v>
      </c>
      <c r="R21" s="109">
        <v>17</v>
      </c>
      <c r="S21" s="109">
        <v>18</v>
      </c>
      <c r="T21" s="109">
        <v>19</v>
      </c>
      <c r="U21" s="109">
        <v>20</v>
      </c>
      <c r="V21" s="109">
        <v>21</v>
      </c>
      <c r="W21" s="109" t="s">
        <v>243</v>
      </c>
      <c r="X21" s="109">
        <v>23</v>
      </c>
      <c r="Y21" s="109">
        <v>24</v>
      </c>
      <c r="Z21" s="109">
        <v>25</v>
      </c>
      <c r="AA21" s="109">
        <v>26</v>
      </c>
      <c r="AB21" s="109">
        <v>27</v>
      </c>
      <c r="AC21" s="109">
        <v>28</v>
      </c>
      <c r="AD21" s="109">
        <v>29</v>
      </c>
      <c r="AE21" s="109">
        <v>30</v>
      </c>
      <c r="AF21" s="109">
        <v>31</v>
      </c>
      <c r="AG21" s="109">
        <v>32</v>
      </c>
      <c r="AH21" s="109">
        <v>33</v>
      </c>
      <c r="AI21" s="109">
        <v>34</v>
      </c>
      <c r="AJ21" s="109">
        <v>35</v>
      </c>
      <c r="AK21" s="109">
        <v>36</v>
      </c>
      <c r="AL21" s="109">
        <v>37</v>
      </c>
      <c r="AM21" s="109">
        <v>38</v>
      </c>
      <c r="AN21" s="109">
        <v>39</v>
      </c>
      <c r="AO21" s="109">
        <v>40</v>
      </c>
      <c r="AP21" s="109">
        <v>41</v>
      </c>
      <c r="AQ21" s="109">
        <v>42</v>
      </c>
      <c r="AR21" s="109">
        <v>43</v>
      </c>
      <c r="AS21" s="109">
        <v>44</v>
      </c>
      <c r="AT21" s="109">
        <v>45</v>
      </c>
      <c r="AU21" s="109">
        <v>46</v>
      </c>
      <c r="AV21" s="109">
        <v>47</v>
      </c>
      <c r="AW21" s="109">
        <v>48</v>
      </c>
      <c r="AX21" s="109">
        <v>49</v>
      </c>
      <c r="AY21" s="109">
        <v>50</v>
      </c>
      <c r="AZ21" s="109">
        <v>51</v>
      </c>
      <c r="BA21" s="110">
        <v>52</v>
      </c>
      <c r="BB21" s="1055"/>
      <c r="BC21" s="1055"/>
      <c r="BD21" s="1043"/>
      <c r="BE21" s="1049"/>
      <c r="BF21" s="1051"/>
      <c r="BG21" s="1047"/>
      <c r="BH21" s="1040"/>
      <c r="BI21" s="1040"/>
      <c r="DX21" s="83"/>
      <c r="DY21" s="75" t="s">
        <v>125</v>
      </c>
      <c r="DZ21" s="80" t="s">
        <v>126</v>
      </c>
      <c r="EA21" s="83"/>
      <c r="EB21" s="83"/>
    </row>
    <row r="22" spans="1:132" s="86" customFormat="1" ht="9.75" customHeight="1">
      <c r="A22" s="1061" t="s">
        <v>127</v>
      </c>
      <c r="B22" s="1057"/>
      <c r="C22" s="1063"/>
      <c r="D22" s="1057"/>
      <c r="E22" s="1057"/>
      <c r="F22" s="1057"/>
      <c r="G22" s="1057"/>
      <c r="H22" s="1057"/>
      <c r="I22" s="1057"/>
      <c r="J22" s="1057"/>
      <c r="K22" s="1057"/>
      <c r="L22" s="1060"/>
      <c r="M22" s="1057"/>
      <c r="N22" s="1057"/>
      <c r="O22" s="1057"/>
      <c r="P22" s="1057"/>
      <c r="Q22" s="1060"/>
      <c r="R22" s="1060"/>
      <c r="S22" s="1057" t="s">
        <v>135</v>
      </c>
      <c r="T22" s="1057" t="s">
        <v>135</v>
      </c>
      <c r="U22" s="1057"/>
      <c r="V22" s="1057"/>
      <c r="W22" s="1057"/>
      <c r="X22" s="1060"/>
      <c r="Y22" s="1060"/>
      <c r="Z22" s="1060"/>
      <c r="AA22" s="1057"/>
      <c r="AB22" s="1057"/>
      <c r="AC22" s="1057"/>
      <c r="AD22" s="1060"/>
      <c r="AE22" s="1060"/>
      <c r="AF22" s="1060"/>
      <c r="AG22" s="1060"/>
      <c r="AH22" s="1060"/>
      <c r="AI22" s="1057"/>
      <c r="AJ22" s="1060"/>
      <c r="AK22" s="1057"/>
      <c r="AL22" s="1060"/>
      <c r="AM22" s="1057"/>
      <c r="AN22" s="1060" t="s">
        <v>163</v>
      </c>
      <c r="AO22" s="1060" t="s">
        <v>163</v>
      </c>
      <c r="AP22" s="1060" t="s">
        <v>163</v>
      </c>
      <c r="AQ22" s="1060" t="s">
        <v>163</v>
      </c>
      <c r="AR22" s="1060" t="s">
        <v>134</v>
      </c>
      <c r="AS22" s="1060" t="s">
        <v>135</v>
      </c>
      <c r="AT22" s="1060" t="s">
        <v>135</v>
      </c>
      <c r="AU22" s="1060" t="s">
        <v>135</v>
      </c>
      <c r="AV22" s="1060" t="s">
        <v>135</v>
      </c>
      <c r="AW22" s="1060" t="s">
        <v>135</v>
      </c>
      <c r="AX22" s="1060" t="s">
        <v>135</v>
      </c>
      <c r="AY22" s="1060" t="s">
        <v>135</v>
      </c>
      <c r="AZ22" s="1060" t="s">
        <v>135</v>
      </c>
      <c r="BA22" s="1060" t="s">
        <v>135</v>
      </c>
      <c r="BB22" s="1065">
        <v>36</v>
      </c>
      <c r="BC22" s="1061">
        <f>BB22*36</f>
        <v>1296</v>
      </c>
      <c r="BD22" s="1061">
        <v>1</v>
      </c>
      <c r="BE22" s="1065">
        <v>4</v>
      </c>
      <c r="BF22" s="1061">
        <v>0</v>
      </c>
      <c r="BG22" s="1061">
        <v>0</v>
      </c>
      <c r="BH22" s="1061">
        <v>11</v>
      </c>
      <c r="BI22" s="1067">
        <v>52</v>
      </c>
      <c r="BJ22" s="84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4"/>
      <c r="DQ22" s="87"/>
      <c r="DR22" s="87"/>
      <c r="DS22" s="87"/>
      <c r="DT22" s="87"/>
      <c r="DU22" s="87"/>
      <c r="DV22" s="87"/>
      <c r="DW22" s="87"/>
      <c r="DX22" s="88"/>
      <c r="DY22" s="75" t="s">
        <v>129</v>
      </c>
      <c r="DZ22" s="80" t="s">
        <v>130</v>
      </c>
      <c r="EA22" s="88"/>
      <c r="EB22" s="89"/>
    </row>
    <row r="23" spans="1:132" s="86" customFormat="1" ht="9.75" customHeight="1">
      <c r="A23" s="1062"/>
      <c r="B23" s="1059"/>
      <c r="C23" s="1064"/>
      <c r="D23" s="1059"/>
      <c r="E23" s="1059"/>
      <c r="F23" s="1059"/>
      <c r="G23" s="1059"/>
      <c r="H23" s="1059"/>
      <c r="I23" s="1058"/>
      <c r="J23" s="1058"/>
      <c r="K23" s="1059"/>
      <c r="L23" s="1058"/>
      <c r="M23" s="1059"/>
      <c r="N23" s="1059"/>
      <c r="O23" s="1059"/>
      <c r="P23" s="1059"/>
      <c r="Q23" s="1058"/>
      <c r="R23" s="1058"/>
      <c r="S23" s="1059"/>
      <c r="T23" s="1059"/>
      <c r="U23" s="1059"/>
      <c r="V23" s="1059"/>
      <c r="W23" s="1059"/>
      <c r="X23" s="1058"/>
      <c r="Y23" s="1058"/>
      <c r="Z23" s="1058"/>
      <c r="AA23" s="1059"/>
      <c r="AB23" s="1059"/>
      <c r="AC23" s="1059"/>
      <c r="AD23" s="1058"/>
      <c r="AE23" s="1058"/>
      <c r="AF23" s="1058"/>
      <c r="AG23" s="1058"/>
      <c r="AH23" s="1058"/>
      <c r="AI23" s="1059"/>
      <c r="AJ23" s="1058"/>
      <c r="AK23" s="1059"/>
      <c r="AL23" s="1058"/>
      <c r="AM23" s="1059"/>
      <c r="AN23" s="1058"/>
      <c r="AO23" s="1058"/>
      <c r="AP23" s="1058"/>
      <c r="AQ23" s="1058"/>
      <c r="AR23" s="1058"/>
      <c r="AS23" s="1058"/>
      <c r="AT23" s="1058"/>
      <c r="AU23" s="1058"/>
      <c r="AV23" s="1058"/>
      <c r="AW23" s="1058"/>
      <c r="AX23" s="1058"/>
      <c r="AY23" s="1058"/>
      <c r="AZ23" s="1058"/>
      <c r="BA23" s="1058"/>
      <c r="BB23" s="1066"/>
      <c r="BC23" s="1062"/>
      <c r="BD23" s="1062"/>
      <c r="BE23" s="1066"/>
      <c r="BF23" s="1062"/>
      <c r="BG23" s="1062"/>
      <c r="BH23" s="1062"/>
      <c r="BI23" s="1067"/>
      <c r="BJ23" s="84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4"/>
      <c r="DQ23" s="87"/>
      <c r="DR23" s="87"/>
      <c r="DS23" s="87"/>
      <c r="DT23" s="87"/>
      <c r="DU23" s="87"/>
      <c r="DV23" s="87"/>
      <c r="DW23" s="87"/>
      <c r="DX23" s="88"/>
      <c r="DY23" s="75" t="s">
        <v>131</v>
      </c>
      <c r="DZ23" s="80" t="s">
        <v>132</v>
      </c>
      <c r="EA23" s="88"/>
      <c r="EB23" s="89"/>
    </row>
    <row r="24" spans="1:132" s="86" customFormat="1" ht="9.75" customHeight="1">
      <c r="A24" s="1061" t="s">
        <v>133</v>
      </c>
      <c r="B24" s="1060"/>
      <c r="C24" s="1060"/>
      <c r="D24" s="1060"/>
      <c r="E24" s="1060"/>
      <c r="F24" s="1057"/>
      <c r="G24" s="1057"/>
      <c r="H24" s="1057"/>
      <c r="I24" s="1057"/>
      <c r="J24" s="1057"/>
      <c r="K24" s="1057"/>
      <c r="L24" s="1057"/>
      <c r="M24" s="1057"/>
      <c r="N24" s="1060"/>
      <c r="P24" s="1060" t="s">
        <v>163</v>
      </c>
      <c r="Q24" s="1060" t="s">
        <v>163</v>
      </c>
      <c r="R24" s="1060" t="s">
        <v>134</v>
      </c>
      <c r="S24" s="1057" t="s">
        <v>135</v>
      </c>
      <c r="T24" s="1057" t="s">
        <v>135</v>
      </c>
      <c r="U24" s="1060"/>
      <c r="V24" s="1060"/>
      <c r="W24" s="1060"/>
      <c r="X24" s="1057"/>
      <c r="Y24" s="1057"/>
      <c r="Z24" s="1057"/>
      <c r="AA24" s="1057"/>
      <c r="AB24" s="1057"/>
      <c r="AC24" s="1057"/>
      <c r="AD24" s="1057"/>
      <c r="AE24" s="1057"/>
      <c r="AF24" s="1057"/>
      <c r="AG24" s="1057"/>
      <c r="AH24" s="1060" t="s">
        <v>163</v>
      </c>
      <c r="AI24" s="1060" t="s">
        <v>163</v>
      </c>
      <c r="AJ24" s="1060" t="s">
        <v>163</v>
      </c>
      <c r="AK24" s="1060" t="s">
        <v>163</v>
      </c>
      <c r="AL24" s="1060" t="s">
        <v>163</v>
      </c>
      <c r="AM24" s="1060" t="s">
        <v>163</v>
      </c>
      <c r="AN24" s="1060" t="s">
        <v>172</v>
      </c>
      <c r="AO24" s="1060" t="s">
        <v>172</v>
      </c>
      <c r="AP24" s="1060" t="s">
        <v>172</v>
      </c>
      <c r="AQ24" s="1060" t="s">
        <v>172</v>
      </c>
      <c r="AR24" s="1060" t="s">
        <v>134</v>
      </c>
      <c r="AS24" s="1060" t="s">
        <v>135</v>
      </c>
      <c r="AT24" s="1060" t="s">
        <v>135</v>
      </c>
      <c r="AU24" s="1060" t="s">
        <v>135</v>
      </c>
      <c r="AV24" s="1060" t="s">
        <v>135</v>
      </c>
      <c r="AW24" s="1060" t="s">
        <v>135</v>
      </c>
      <c r="AX24" s="1060" t="s">
        <v>135</v>
      </c>
      <c r="AY24" s="1060" t="s">
        <v>135</v>
      </c>
      <c r="AZ24" s="1060" t="s">
        <v>135</v>
      </c>
      <c r="BA24" s="1060" t="s">
        <v>135</v>
      </c>
      <c r="BB24" s="1065">
        <v>27</v>
      </c>
      <c r="BC24" s="1061">
        <f>BB24*36</f>
        <v>972</v>
      </c>
      <c r="BD24" s="1061">
        <v>2</v>
      </c>
      <c r="BE24" s="1061">
        <v>8</v>
      </c>
      <c r="BF24" s="1061">
        <v>4</v>
      </c>
      <c r="BG24" s="1061">
        <v>0</v>
      </c>
      <c r="BH24" s="1061">
        <v>11</v>
      </c>
      <c r="BI24" s="1067">
        <v>52</v>
      </c>
      <c r="BJ24" s="84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4"/>
      <c r="DQ24" s="87"/>
      <c r="DR24" s="87"/>
      <c r="DS24" s="87"/>
      <c r="DT24" s="87"/>
      <c r="DU24" s="87"/>
      <c r="DV24" s="87"/>
      <c r="DW24" s="87"/>
      <c r="DX24" s="88"/>
      <c r="DY24" s="75" t="s">
        <v>136</v>
      </c>
      <c r="DZ24" s="80" t="s">
        <v>137</v>
      </c>
      <c r="EA24" s="88"/>
      <c r="EB24" s="89"/>
    </row>
    <row r="25" spans="1:132" s="86" customFormat="1" ht="9.75" customHeight="1">
      <c r="A25" s="1062"/>
      <c r="B25" s="1058"/>
      <c r="C25" s="1058"/>
      <c r="D25" s="1058"/>
      <c r="E25" s="1058"/>
      <c r="F25" s="1059"/>
      <c r="G25" s="1059"/>
      <c r="H25" s="1059"/>
      <c r="I25" s="1058"/>
      <c r="J25" s="1059"/>
      <c r="K25" s="1059"/>
      <c r="L25" s="1059"/>
      <c r="M25" s="1059"/>
      <c r="N25" s="1058"/>
      <c r="P25" s="1058"/>
      <c r="Q25" s="1058"/>
      <c r="R25" s="1058"/>
      <c r="S25" s="1059"/>
      <c r="T25" s="1059"/>
      <c r="U25" s="1058"/>
      <c r="V25" s="1058"/>
      <c r="W25" s="1058"/>
      <c r="X25" s="1059"/>
      <c r="Y25" s="1059"/>
      <c r="Z25" s="1059"/>
      <c r="AA25" s="1059"/>
      <c r="AB25" s="1059"/>
      <c r="AC25" s="1059"/>
      <c r="AD25" s="1059"/>
      <c r="AE25" s="1059"/>
      <c r="AF25" s="1059"/>
      <c r="AG25" s="1059"/>
      <c r="AH25" s="1058"/>
      <c r="AI25" s="1058"/>
      <c r="AJ25" s="1058"/>
      <c r="AK25" s="1058"/>
      <c r="AL25" s="1058"/>
      <c r="AM25" s="1058"/>
      <c r="AN25" s="1058"/>
      <c r="AO25" s="1058"/>
      <c r="AP25" s="1058"/>
      <c r="AQ25" s="1058"/>
      <c r="AR25" s="1058"/>
      <c r="AS25" s="1058"/>
      <c r="AT25" s="1058"/>
      <c r="AU25" s="1058"/>
      <c r="AV25" s="1058"/>
      <c r="AW25" s="1058"/>
      <c r="AX25" s="1058"/>
      <c r="AY25" s="1058"/>
      <c r="AZ25" s="1058"/>
      <c r="BA25" s="1058"/>
      <c r="BB25" s="1066"/>
      <c r="BC25" s="1062"/>
      <c r="BD25" s="1062"/>
      <c r="BE25" s="1062"/>
      <c r="BF25" s="1062"/>
      <c r="BG25" s="1062"/>
      <c r="BH25" s="1062"/>
      <c r="BI25" s="1067"/>
      <c r="BJ25" s="84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4"/>
      <c r="DQ25" s="87"/>
      <c r="DR25" s="87"/>
      <c r="DS25" s="87"/>
      <c r="DT25" s="87"/>
      <c r="DU25" s="87"/>
      <c r="DV25" s="87"/>
      <c r="DW25" s="87"/>
      <c r="DX25" s="88"/>
      <c r="DY25" s="75" t="s">
        <v>138</v>
      </c>
      <c r="DZ25" s="80" t="s">
        <v>139</v>
      </c>
      <c r="EA25" s="88"/>
      <c r="EB25" s="89"/>
    </row>
    <row r="26" spans="1:132" s="86" customFormat="1" ht="9.75" customHeight="1">
      <c r="A26" s="1061" t="s">
        <v>140</v>
      </c>
      <c r="B26" s="1060" t="s">
        <v>163</v>
      </c>
      <c r="C26" s="1060" t="s">
        <v>163</v>
      </c>
      <c r="D26" s="1060" t="s">
        <v>163</v>
      </c>
      <c r="E26" s="1060" t="s">
        <v>172</v>
      </c>
      <c r="F26" s="1060" t="s">
        <v>172</v>
      </c>
      <c r="G26" s="1060" t="s">
        <v>172</v>
      </c>
      <c r="H26" s="1060" t="s">
        <v>172</v>
      </c>
      <c r="I26" s="1060" t="s">
        <v>172</v>
      </c>
      <c r="J26" s="1060" t="s">
        <v>172</v>
      </c>
      <c r="K26" s="1060" t="s">
        <v>172</v>
      </c>
      <c r="L26" s="1060" t="s">
        <v>172</v>
      </c>
      <c r="M26" s="1060"/>
      <c r="N26" s="1060"/>
      <c r="O26" s="1060"/>
      <c r="P26" s="1060"/>
      <c r="Q26" s="1060"/>
      <c r="R26" s="1060" t="s">
        <v>134</v>
      </c>
      <c r="S26" s="1060" t="s">
        <v>135</v>
      </c>
      <c r="T26" s="1057" t="s">
        <v>135</v>
      </c>
      <c r="U26" s="1057"/>
      <c r="V26" s="1060"/>
      <c r="W26" s="1060"/>
      <c r="X26" s="1060"/>
      <c r="Y26" s="1060"/>
      <c r="Z26" s="1060"/>
      <c r="AA26" s="1060"/>
      <c r="AB26" s="1060"/>
      <c r="AC26" s="1060"/>
      <c r="AD26" s="1060" t="s">
        <v>163</v>
      </c>
      <c r="AE26" s="1060" t="s">
        <v>172</v>
      </c>
      <c r="AF26" s="1060" t="s">
        <v>172</v>
      </c>
      <c r="AG26" s="1060" t="s">
        <v>172</v>
      </c>
      <c r="AH26" s="1060" t="s">
        <v>172</v>
      </c>
      <c r="AI26" s="1060" t="s">
        <v>172</v>
      </c>
      <c r="AJ26" s="1060" t="s">
        <v>172</v>
      </c>
      <c r="AK26" s="1060" t="s">
        <v>172</v>
      </c>
      <c r="AL26" s="1060" t="s">
        <v>172</v>
      </c>
      <c r="AM26" s="1060" t="s">
        <v>172</v>
      </c>
      <c r="AN26" s="1060" t="s">
        <v>172</v>
      </c>
      <c r="AO26" s="1060" t="s">
        <v>172</v>
      </c>
      <c r="AP26" s="1060" t="s">
        <v>134</v>
      </c>
      <c r="AQ26" s="1060" t="s">
        <v>140</v>
      </c>
      <c r="AR26" s="1060" t="s">
        <v>140</v>
      </c>
      <c r="AS26" s="1060" t="s">
        <v>128</v>
      </c>
      <c r="AT26" s="1060" t="s">
        <v>128</v>
      </c>
      <c r="AU26" s="1060" t="s">
        <v>128</v>
      </c>
      <c r="AV26" s="1060" t="s">
        <v>128</v>
      </c>
      <c r="AW26" s="1060" t="s">
        <v>128</v>
      </c>
      <c r="AX26" s="1060" t="s">
        <v>128</v>
      </c>
      <c r="AY26" s="1060" t="s">
        <v>128</v>
      </c>
      <c r="AZ26" s="1060" t="s">
        <v>128</v>
      </c>
      <c r="BA26" s="1060" t="s">
        <v>128</v>
      </c>
      <c r="BB26" s="1065">
        <v>14</v>
      </c>
      <c r="BC26" s="1061">
        <f>BB26*36</f>
        <v>504</v>
      </c>
      <c r="BD26" s="1061">
        <v>2</v>
      </c>
      <c r="BE26" s="1061">
        <v>4</v>
      </c>
      <c r="BF26" s="1061">
        <v>19</v>
      </c>
      <c r="BG26" s="1061">
        <v>2</v>
      </c>
      <c r="BH26" s="1061">
        <v>2</v>
      </c>
      <c r="BI26" s="1067">
        <f>BB26+BD26+BE26+BF26+BG26+BH26</f>
        <v>43</v>
      </c>
      <c r="BJ26" s="84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4"/>
      <c r="DQ26" s="87"/>
      <c r="DR26" s="87"/>
      <c r="DS26" s="87"/>
      <c r="DT26" s="87"/>
      <c r="DU26" s="87"/>
      <c r="DV26" s="87"/>
      <c r="DW26" s="87"/>
      <c r="DX26" s="88"/>
      <c r="DY26" s="75" t="s">
        <v>143</v>
      </c>
      <c r="DZ26" s="80" t="s">
        <v>40</v>
      </c>
      <c r="EA26" s="88"/>
      <c r="EB26" s="89"/>
    </row>
    <row r="27" spans="1:132" s="86" customFormat="1" ht="9.75" customHeight="1">
      <c r="A27" s="1062"/>
      <c r="B27" s="1058"/>
      <c r="C27" s="1058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58"/>
      <c r="P27" s="1058"/>
      <c r="Q27" s="1058"/>
      <c r="R27" s="1058"/>
      <c r="S27" s="1058"/>
      <c r="T27" s="1059"/>
      <c r="U27" s="1059"/>
      <c r="V27" s="1058"/>
      <c r="W27" s="1058"/>
      <c r="X27" s="1058"/>
      <c r="Y27" s="1058"/>
      <c r="Z27" s="1058"/>
      <c r="AA27" s="1058"/>
      <c r="AB27" s="1058"/>
      <c r="AC27" s="1058"/>
      <c r="AD27" s="1058"/>
      <c r="AE27" s="1058"/>
      <c r="AF27" s="1058"/>
      <c r="AG27" s="1058"/>
      <c r="AH27" s="1058"/>
      <c r="AI27" s="1058"/>
      <c r="AJ27" s="1058"/>
      <c r="AK27" s="1058"/>
      <c r="AL27" s="1058"/>
      <c r="AM27" s="1058"/>
      <c r="AN27" s="1058"/>
      <c r="AO27" s="1058"/>
      <c r="AP27" s="1058"/>
      <c r="AQ27" s="1058"/>
      <c r="AR27" s="1058"/>
      <c r="AS27" s="1058"/>
      <c r="AT27" s="1058"/>
      <c r="AU27" s="1058"/>
      <c r="AV27" s="1058"/>
      <c r="AW27" s="1058"/>
      <c r="AX27" s="1058"/>
      <c r="AY27" s="1058"/>
      <c r="AZ27" s="1058"/>
      <c r="BA27" s="1058"/>
      <c r="BB27" s="1066"/>
      <c r="BC27" s="1062"/>
      <c r="BD27" s="1062"/>
      <c r="BE27" s="1062"/>
      <c r="BF27" s="1062"/>
      <c r="BG27" s="1062"/>
      <c r="BH27" s="1062"/>
      <c r="BI27" s="1067"/>
      <c r="BJ27" s="84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4"/>
      <c r="DQ27" s="87"/>
      <c r="DR27" s="87"/>
      <c r="DS27" s="87"/>
      <c r="DT27" s="87"/>
      <c r="DU27" s="87"/>
      <c r="DV27" s="87"/>
      <c r="DW27" s="87"/>
      <c r="DX27" s="88"/>
      <c r="DY27" s="75" t="s">
        <v>144</v>
      </c>
      <c r="DZ27" s="80" t="s">
        <v>145</v>
      </c>
      <c r="EA27" s="88"/>
      <c r="EB27" s="89"/>
    </row>
    <row r="28" spans="1:132" s="86" customFormat="1" ht="8.25" customHeight="1" hidden="1">
      <c r="A28" s="1061" t="s">
        <v>146</v>
      </c>
      <c r="B28" s="1060" t="s">
        <v>128</v>
      </c>
      <c r="C28" s="1060" t="s">
        <v>128</v>
      </c>
      <c r="D28" s="1060" t="s">
        <v>128</v>
      </c>
      <c r="E28" s="1060" t="s">
        <v>128</v>
      </c>
      <c r="F28" s="1060" t="s">
        <v>128</v>
      </c>
      <c r="G28" s="1060" t="s">
        <v>128</v>
      </c>
      <c r="H28" s="1060" t="s">
        <v>128</v>
      </c>
      <c r="I28" s="1060" t="s">
        <v>128</v>
      </c>
      <c r="J28" s="1060" t="s">
        <v>128</v>
      </c>
      <c r="K28" s="1060" t="s">
        <v>128</v>
      </c>
      <c r="L28" s="1060" t="s">
        <v>128</v>
      </c>
      <c r="M28" s="1060" t="s">
        <v>128</v>
      </c>
      <c r="N28" s="1060" t="s">
        <v>128</v>
      </c>
      <c r="O28" s="1060" t="s">
        <v>128</v>
      </c>
      <c r="P28" s="1060" t="s">
        <v>128</v>
      </c>
      <c r="Q28" s="1060" t="s">
        <v>128</v>
      </c>
      <c r="R28" s="1060" t="s">
        <v>128</v>
      </c>
      <c r="S28" s="1060" t="s">
        <v>128</v>
      </c>
      <c r="T28" s="1060" t="s">
        <v>128</v>
      </c>
      <c r="U28" s="1060" t="s">
        <v>128</v>
      </c>
      <c r="V28" s="1060" t="s">
        <v>128</v>
      </c>
      <c r="W28" s="1060" t="s">
        <v>128</v>
      </c>
      <c r="X28" s="1060" t="s">
        <v>128</v>
      </c>
      <c r="Y28" s="1060" t="s">
        <v>128</v>
      </c>
      <c r="Z28" s="1060" t="s">
        <v>128</v>
      </c>
      <c r="AA28" s="1060" t="s">
        <v>128</v>
      </c>
      <c r="AB28" s="1060" t="s">
        <v>128</v>
      </c>
      <c r="AC28" s="1060" t="s">
        <v>128</v>
      </c>
      <c r="AD28" s="1060" t="s">
        <v>128</v>
      </c>
      <c r="AE28" s="1060" t="s">
        <v>128</v>
      </c>
      <c r="AF28" s="1060" t="s">
        <v>128</v>
      </c>
      <c r="AG28" s="1060" t="s">
        <v>128</v>
      </c>
      <c r="AH28" s="1060" t="s">
        <v>128</v>
      </c>
      <c r="AI28" s="1060" t="s">
        <v>128</v>
      </c>
      <c r="AJ28" s="1060" t="s">
        <v>128</v>
      </c>
      <c r="AK28" s="1060" t="s">
        <v>128</v>
      </c>
      <c r="AL28" s="1060" t="s">
        <v>128</v>
      </c>
      <c r="AM28" s="1060" t="s">
        <v>128</v>
      </c>
      <c r="AN28" s="1060" t="s">
        <v>128</v>
      </c>
      <c r="AO28" s="1060" t="s">
        <v>128</v>
      </c>
      <c r="AP28" s="1060" t="s">
        <v>128</v>
      </c>
      <c r="AQ28" s="1060" t="s">
        <v>128</v>
      </c>
      <c r="AR28" s="1060" t="s">
        <v>128</v>
      </c>
      <c r="AS28" s="1060" t="s">
        <v>128</v>
      </c>
      <c r="AT28" s="1060" t="s">
        <v>128</v>
      </c>
      <c r="AU28" s="1060" t="s">
        <v>128</v>
      </c>
      <c r="AV28" s="1060" t="s">
        <v>128</v>
      </c>
      <c r="AW28" s="1060" t="s">
        <v>128</v>
      </c>
      <c r="AX28" s="1060" t="s">
        <v>128</v>
      </c>
      <c r="AY28" s="1060" t="s">
        <v>128</v>
      </c>
      <c r="AZ28" s="1060" t="s">
        <v>128</v>
      </c>
      <c r="BA28" s="1060" t="s">
        <v>128</v>
      </c>
      <c r="BB28" s="1065">
        <v>0</v>
      </c>
      <c r="BC28" s="1061">
        <v>0</v>
      </c>
      <c r="BD28" s="1061">
        <v>0</v>
      </c>
      <c r="BE28" s="1061">
        <v>0</v>
      </c>
      <c r="BF28" s="1061">
        <v>0</v>
      </c>
      <c r="BG28" s="1061">
        <v>0</v>
      </c>
      <c r="BH28" s="1061">
        <v>0</v>
      </c>
      <c r="BI28" s="1067" t="e">
        <f>BB28+BD28+BE28+BF28+#REF!+#REF!+BG28+BH28</f>
        <v>#REF!</v>
      </c>
      <c r="BJ28" s="84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4"/>
      <c r="DQ28" s="87"/>
      <c r="DR28" s="87"/>
      <c r="DS28" s="87"/>
      <c r="DT28" s="87"/>
      <c r="DU28" s="87"/>
      <c r="DV28" s="87"/>
      <c r="DW28" s="87"/>
      <c r="DX28" s="88"/>
      <c r="DY28" s="90" t="s">
        <v>147</v>
      </c>
      <c r="DZ28" s="80" t="s">
        <v>148</v>
      </c>
      <c r="EA28" s="88"/>
      <c r="EB28" s="89"/>
    </row>
    <row r="29" spans="1:132" s="86" customFormat="1" ht="9.75" customHeight="1" hidden="1">
      <c r="A29" s="1062"/>
      <c r="B29" s="1058"/>
      <c r="C29" s="1058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58"/>
      <c r="P29" s="1058"/>
      <c r="Q29" s="1058"/>
      <c r="R29" s="1058"/>
      <c r="S29" s="1058"/>
      <c r="T29" s="1058"/>
      <c r="U29" s="1058"/>
      <c r="V29" s="1058"/>
      <c r="W29" s="1058"/>
      <c r="X29" s="1058"/>
      <c r="Y29" s="1058"/>
      <c r="Z29" s="1058"/>
      <c r="AA29" s="1058"/>
      <c r="AB29" s="1058"/>
      <c r="AC29" s="1058"/>
      <c r="AD29" s="1058"/>
      <c r="AE29" s="1058"/>
      <c r="AF29" s="1058"/>
      <c r="AG29" s="1058"/>
      <c r="AH29" s="1058"/>
      <c r="AI29" s="1058"/>
      <c r="AJ29" s="1058"/>
      <c r="AK29" s="1058"/>
      <c r="AL29" s="1058"/>
      <c r="AM29" s="1058"/>
      <c r="AN29" s="1058"/>
      <c r="AO29" s="1058"/>
      <c r="AP29" s="1058"/>
      <c r="AQ29" s="1058"/>
      <c r="AR29" s="1058"/>
      <c r="AS29" s="1058"/>
      <c r="AT29" s="1058"/>
      <c r="AU29" s="1058"/>
      <c r="AV29" s="1058"/>
      <c r="AW29" s="1058"/>
      <c r="AX29" s="1058"/>
      <c r="AY29" s="1058"/>
      <c r="AZ29" s="1058"/>
      <c r="BA29" s="1058"/>
      <c r="BB29" s="1066"/>
      <c r="BC29" s="1062"/>
      <c r="BD29" s="1062"/>
      <c r="BE29" s="1062"/>
      <c r="BF29" s="1062"/>
      <c r="BG29" s="1062"/>
      <c r="BH29" s="1062"/>
      <c r="BI29" s="1067"/>
      <c r="BJ29" s="84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4"/>
      <c r="DQ29" s="87"/>
      <c r="DR29" s="87"/>
      <c r="DS29" s="87"/>
      <c r="DT29" s="87"/>
      <c r="DU29" s="87"/>
      <c r="DV29" s="87"/>
      <c r="DW29" s="87"/>
      <c r="DX29" s="88"/>
      <c r="DY29" s="75" t="s">
        <v>149</v>
      </c>
      <c r="DZ29" s="80" t="s">
        <v>150</v>
      </c>
      <c r="EA29" s="88"/>
      <c r="EB29" s="89"/>
    </row>
    <row r="30" spans="47:132" s="86" customFormat="1" ht="0.75" customHeight="1">
      <c r="AU30" s="1070" t="s">
        <v>208</v>
      </c>
      <c r="AV30" s="1070"/>
      <c r="AW30" s="1070"/>
      <c r="AX30" s="1070"/>
      <c r="AY30" s="1070"/>
      <c r="AZ30" s="1070"/>
      <c r="BA30" s="1071"/>
      <c r="BB30" s="91">
        <f>BB24+BB26</f>
        <v>41</v>
      </c>
      <c r="BC30" s="91">
        <f aca="true" t="shared" si="0" ref="BC30:BI30">BC24+BC26</f>
        <v>1476</v>
      </c>
      <c r="BD30" s="91">
        <f t="shared" si="0"/>
        <v>4</v>
      </c>
      <c r="BE30" s="91">
        <f t="shared" si="0"/>
        <v>12</v>
      </c>
      <c r="BF30" s="91">
        <f t="shared" si="0"/>
        <v>23</v>
      </c>
      <c r="BG30" s="91">
        <f t="shared" si="0"/>
        <v>2</v>
      </c>
      <c r="BH30" s="91">
        <f t="shared" si="0"/>
        <v>13</v>
      </c>
      <c r="BI30" s="91">
        <f t="shared" si="0"/>
        <v>95</v>
      </c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Q30" s="87"/>
      <c r="DR30" s="87"/>
      <c r="DS30" s="87"/>
      <c r="DT30" s="87"/>
      <c r="DU30" s="87"/>
      <c r="DV30" s="87"/>
      <c r="DW30" s="87"/>
      <c r="DX30" s="88"/>
      <c r="DY30" s="75" t="s">
        <v>151</v>
      </c>
      <c r="DZ30" s="80" t="s">
        <v>152</v>
      </c>
      <c r="EA30" s="88"/>
      <c r="EB30" s="89"/>
    </row>
    <row r="31" spans="1:137" s="96" customFormat="1" ht="15" customHeight="1">
      <c r="A31" s="1027" t="s">
        <v>160</v>
      </c>
      <c r="B31" s="1027"/>
      <c r="C31" s="1027"/>
      <c r="D31" s="1027"/>
      <c r="E31" s="1027"/>
      <c r="F31" s="1027"/>
      <c r="G31" s="1027"/>
      <c r="H31" s="1027"/>
      <c r="I31" s="1027"/>
      <c r="J31" s="1027"/>
      <c r="AV31" s="97"/>
      <c r="AW31" s="97"/>
      <c r="AX31" s="1072" t="s">
        <v>183</v>
      </c>
      <c r="AY31" s="1072"/>
      <c r="AZ31" s="1072"/>
      <c r="BA31" s="1072"/>
      <c r="BB31" s="408"/>
      <c r="BC31" s="409"/>
      <c r="BD31" s="409"/>
      <c r="BE31" s="409"/>
      <c r="BF31" s="409"/>
      <c r="BG31" s="409"/>
      <c r="BH31" s="409"/>
      <c r="BI31" s="409"/>
      <c r="BK31" s="77"/>
      <c r="BL31" s="77"/>
      <c r="BM31" s="77"/>
      <c r="DV31" s="98"/>
      <c r="DW31" s="98"/>
      <c r="DX31" s="98"/>
      <c r="DY31" s="98"/>
      <c r="DZ31" s="98"/>
      <c r="EA31" s="98"/>
      <c r="EB31" s="98"/>
      <c r="EC31" s="99"/>
      <c r="ED31" s="75" t="s">
        <v>153</v>
      </c>
      <c r="EE31" s="80" t="s">
        <v>154</v>
      </c>
      <c r="EF31" s="99"/>
      <c r="EG31" s="100"/>
    </row>
    <row r="32" spans="9:61" s="101" customFormat="1" ht="12" thickBot="1">
      <c r="I32" s="1084"/>
      <c r="J32" s="1084"/>
      <c r="K32" s="1084"/>
      <c r="L32" s="1084"/>
      <c r="M32" s="1081" t="s">
        <v>161</v>
      </c>
      <c r="N32" s="1081"/>
      <c r="O32" s="1082"/>
      <c r="P32" s="1082"/>
      <c r="Q32" s="1082"/>
      <c r="R32" s="1082"/>
      <c r="S32" s="1082"/>
      <c r="T32" s="1082"/>
      <c r="U32" s="1075" t="s">
        <v>159</v>
      </c>
      <c r="V32" s="1075"/>
      <c r="W32" s="1076"/>
      <c r="X32" s="1076"/>
      <c r="Y32" s="1076"/>
      <c r="Z32" s="1076"/>
      <c r="AA32" s="1076"/>
      <c r="AB32" s="1076"/>
      <c r="BB32" s="228">
        <f aca="true" t="shared" si="1" ref="BB32:BI32">BB30+BB22</f>
        <v>77</v>
      </c>
      <c r="BC32" s="228">
        <f t="shared" si="1"/>
        <v>2772</v>
      </c>
      <c r="BD32" s="228">
        <f t="shared" si="1"/>
        <v>5</v>
      </c>
      <c r="BE32" s="228">
        <f t="shared" si="1"/>
        <v>16</v>
      </c>
      <c r="BF32" s="228">
        <f t="shared" si="1"/>
        <v>23</v>
      </c>
      <c r="BG32" s="228">
        <f t="shared" si="1"/>
        <v>2</v>
      </c>
      <c r="BH32" s="228">
        <f t="shared" si="1"/>
        <v>24</v>
      </c>
      <c r="BI32" s="228">
        <f t="shared" si="1"/>
        <v>147</v>
      </c>
    </row>
    <row r="33" spans="9:48" ht="13.5" thickBot="1">
      <c r="I33" s="1085"/>
      <c r="J33" s="1080"/>
      <c r="K33" s="1080"/>
      <c r="L33" s="1080"/>
      <c r="M33" s="1080" t="s">
        <v>162</v>
      </c>
      <c r="N33" s="1080"/>
      <c r="O33" s="1080"/>
      <c r="P33" s="1080"/>
      <c r="Q33" s="1080" t="s">
        <v>163</v>
      </c>
      <c r="R33" s="1080"/>
      <c r="S33" s="1080"/>
      <c r="T33" s="1080"/>
      <c r="U33" s="1073" t="s">
        <v>164</v>
      </c>
      <c r="V33" s="1073"/>
      <c r="W33" s="1073"/>
      <c r="X33" s="1073"/>
      <c r="Y33" s="1080" t="s">
        <v>172</v>
      </c>
      <c r="Z33" s="1080"/>
      <c r="AA33" s="1080"/>
      <c r="AB33" s="1080"/>
      <c r="AC33" s="1073" t="s">
        <v>165</v>
      </c>
      <c r="AD33" s="1073"/>
      <c r="AE33" s="1073"/>
      <c r="AF33" s="1073"/>
      <c r="AG33" s="1077" t="s">
        <v>142</v>
      </c>
      <c r="AH33" s="1078"/>
      <c r="AI33" s="1078"/>
      <c r="AJ33" s="1079"/>
      <c r="AK33" s="1073" t="s">
        <v>134</v>
      </c>
      <c r="AL33" s="1073"/>
      <c r="AM33" s="1073"/>
      <c r="AN33" s="1073"/>
      <c r="AO33" s="1073" t="s">
        <v>135</v>
      </c>
      <c r="AP33" s="1073"/>
      <c r="AQ33" s="1073"/>
      <c r="AR33" s="1073"/>
      <c r="AS33" s="1073" t="s">
        <v>140</v>
      </c>
      <c r="AT33" s="1073"/>
      <c r="AU33" s="1073"/>
      <c r="AV33" s="1074"/>
    </row>
    <row r="34" spans="9:48" ht="12.75">
      <c r="I34" s="1068" t="s">
        <v>12</v>
      </c>
      <c r="J34" s="1069"/>
      <c r="K34" s="1069"/>
      <c r="L34" s="1069"/>
      <c r="M34" s="1068" t="s">
        <v>167</v>
      </c>
      <c r="N34" s="1069"/>
      <c r="O34" s="1069"/>
      <c r="P34" s="1069"/>
      <c r="Q34" s="1068" t="s">
        <v>168</v>
      </c>
      <c r="R34" s="1069"/>
      <c r="S34" s="1069"/>
      <c r="T34" s="1069"/>
      <c r="U34" s="1068" t="s">
        <v>167</v>
      </c>
      <c r="V34" s="1069"/>
      <c r="W34" s="1069"/>
      <c r="X34" s="1069"/>
      <c r="Y34" s="1068" t="s">
        <v>168</v>
      </c>
      <c r="Z34" s="1069"/>
      <c r="AA34" s="1069"/>
      <c r="AB34" s="1069"/>
      <c r="AC34" s="1068" t="s">
        <v>169</v>
      </c>
      <c r="AD34" s="1069"/>
      <c r="AE34" s="1069"/>
      <c r="AF34" s="1069"/>
      <c r="AG34" s="1068" t="s">
        <v>120</v>
      </c>
      <c r="AH34" s="1069"/>
      <c r="AI34" s="1069"/>
      <c r="AJ34" s="1069"/>
      <c r="AK34" s="1068" t="s">
        <v>170</v>
      </c>
      <c r="AL34" s="1069"/>
      <c r="AM34" s="1069"/>
      <c r="AN34" s="1069"/>
      <c r="AO34" s="1068" t="s">
        <v>166</v>
      </c>
      <c r="AP34" s="1069"/>
      <c r="AQ34" s="1069"/>
      <c r="AR34" s="1069"/>
      <c r="AS34" s="1068" t="s">
        <v>171</v>
      </c>
      <c r="AT34" s="1069"/>
      <c r="AU34" s="1069"/>
      <c r="AV34" s="1069"/>
    </row>
    <row r="35" spans="9:48" ht="19.5" customHeight="1"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3"/>
      <c r="X35" s="1053"/>
      <c r="Y35" s="1053"/>
      <c r="Z35" s="1053"/>
      <c r="AA35" s="1053"/>
      <c r="AB35" s="1053"/>
      <c r="AC35" s="1053"/>
      <c r="AD35" s="1053"/>
      <c r="AE35" s="1053"/>
      <c r="AF35" s="1053"/>
      <c r="AG35" s="1053"/>
      <c r="AH35" s="1053"/>
      <c r="AI35" s="1053"/>
      <c r="AJ35" s="1053"/>
      <c r="AK35" s="1053"/>
      <c r="AL35" s="1053"/>
      <c r="AM35" s="1053"/>
      <c r="AN35" s="1053"/>
      <c r="AO35" s="1053"/>
      <c r="AP35" s="1053"/>
      <c r="AQ35" s="1053"/>
      <c r="AR35" s="1053"/>
      <c r="AS35" s="1053"/>
      <c r="AT35" s="1053"/>
      <c r="AU35" s="1053"/>
      <c r="AV35" s="1053"/>
    </row>
    <row r="36" spans="9:48" ht="24" customHeight="1"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3"/>
      <c r="X36" s="1053"/>
      <c r="Y36" s="1053"/>
      <c r="Z36" s="1053"/>
      <c r="AA36" s="1053"/>
      <c r="AB36" s="1053"/>
      <c r="AC36" s="1053"/>
      <c r="AD36" s="1053"/>
      <c r="AE36" s="1053"/>
      <c r="AF36" s="1053"/>
      <c r="AG36" s="1053"/>
      <c r="AH36" s="1053"/>
      <c r="AI36" s="1053"/>
      <c r="AJ36" s="1053"/>
      <c r="AK36" s="1053"/>
      <c r="AL36" s="1053"/>
      <c r="AM36" s="1053"/>
      <c r="AN36" s="1053"/>
      <c r="AO36" s="1053"/>
      <c r="AP36" s="1053"/>
      <c r="AQ36" s="1053"/>
      <c r="AR36" s="1053"/>
      <c r="AS36" s="1053"/>
      <c r="AT36" s="1053"/>
      <c r="AU36" s="1053"/>
      <c r="AV36" s="1053"/>
    </row>
    <row r="37" spans="6:22" ht="12.75">
      <c r="F37" s="1083"/>
      <c r="G37" s="1083"/>
      <c r="H37" s="1083"/>
      <c r="I37" s="1083"/>
      <c r="K37" s="104"/>
      <c r="L37" s="105"/>
      <c r="M37" s="106"/>
      <c r="N37" s="106"/>
      <c r="O37" s="106"/>
      <c r="P37" s="106"/>
      <c r="Q37" s="106"/>
      <c r="R37" s="106"/>
      <c r="S37" s="106"/>
      <c r="T37" s="106"/>
      <c r="U37" s="104"/>
      <c r="V37" s="104"/>
    </row>
  </sheetData>
  <sheetProtection/>
  <mergeCells count="362">
    <mergeCell ref="AC22:AC23"/>
    <mergeCell ref="AF22:AF23"/>
    <mergeCell ref="AM24:AM25"/>
    <mergeCell ref="K3:AU3"/>
    <mergeCell ref="S24:S25"/>
    <mergeCell ref="T24:T25"/>
    <mergeCell ref="S22:S23"/>
    <mergeCell ref="AJ24:AJ25"/>
    <mergeCell ref="AJ22:AJ23"/>
    <mergeCell ref="AG22:AG23"/>
    <mergeCell ref="Z22:Z23"/>
    <mergeCell ref="AA22:AA23"/>
    <mergeCell ref="Z24:Z25"/>
    <mergeCell ref="U24:U25"/>
    <mergeCell ref="V24:V25"/>
    <mergeCell ref="AB22:AB23"/>
    <mergeCell ref="AH22:AH23"/>
    <mergeCell ref="AD24:AD25"/>
    <mergeCell ref="M22:M23"/>
    <mergeCell ref="N22:N23"/>
    <mergeCell ref="M9:AL9"/>
    <mergeCell ref="AL24:AL25"/>
    <mergeCell ref="Q13:AE13"/>
    <mergeCell ref="AA24:AA25"/>
    <mergeCell ref="AB24:AB25"/>
    <mergeCell ref="Y24:Y25"/>
    <mergeCell ref="AI22:AI23"/>
    <mergeCell ref="AG24:AG25"/>
    <mergeCell ref="AY28:AY29"/>
    <mergeCell ref="AZ28:AZ29"/>
    <mergeCell ref="Q2:AK2"/>
    <mergeCell ref="L6:AM6"/>
    <mergeCell ref="N8:AI8"/>
    <mergeCell ref="T22:T23"/>
    <mergeCell ref="U22:U23"/>
    <mergeCell ref="AL22:AL23"/>
    <mergeCell ref="AM22:AM23"/>
    <mergeCell ref="AD22:AD23"/>
    <mergeCell ref="BC28:BC29"/>
    <mergeCell ref="AK28:AK29"/>
    <mergeCell ref="BB28:BB29"/>
    <mergeCell ref="AR28:AR29"/>
    <mergeCell ref="AX28:AX29"/>
    <mergeCell ref="AQ28:AQ29"/>
    <mergeCell ref="AS28:AS29"/>
    <mergeCell ref="AT28:AT29"/>
    <mergeCell ref="BA28:BA29"/>
    <mergeCell ref="AW28:AW29"/>
    <mergeCell ref="BH28:BH29"/>
    <mergeCell ref="BI28:BI29"/>
    <mergeCell ref="BD28:BD29"/>
    <mergeCell ref="BE28:BE29"/>
    <mergeCell ref="BF28:BF29"/>
    <mergeCell ref="BG28:BG29"/>
    <mergeCell ref="AA28:AA29"/>
    <mergeCell ref="Z28:Z29"/>
    <mergeCell ref="AF28:AF29"/>
    <mergeCell ref="AG28:AG29"/>
    <mergeCell ref="AC28:AC29"/>
    <mergeCell ref="AH28:AH29"/>
    <mergeCell ref="AD28:AD29"/>
    <mergeCell ref="AE28:AE29"/>
    <mergeCell ref="AV28:AV29"/>
    <mergeCell ref="AL28:AL29"/>
    <mergeCell ref="AM28:AM29"/>
    <mergeCell ref="AU28:AU29"/>
    <mergeCell ref="AP28:AP29"/>
    <mergeCell ref="AN28:AN29"/>
    <mergeCell ref="AO28:AO29"/>
    <mergeCell ref="E28:E29"/>
    <mergeCell ref="P28:P29"/>
    <mergeCell ref="H28:H29"/>
    <mergeCell ref="G28:G29"/>
    <mergeCell ref="L28:L29"/>
    <mergeCell ref="I28:I29"/>
    <mergeCell ref="K28:K29"/>
    <mergeCell ref="J28:J29"/>
    <mergeCell ref="BI26:BI27"/>
    <mergeCell ref="BE26:BE27"/>
    <mergeCell ref="BF26:BF27"/>
    <mergeCell ref="BG26:BG27"/>
    <mergeCell ref="BH26:BH27"/>
    <mergeCell ref="AD26:AD27"/>
    <mergeCell ref="AF26:AF27"/>
    <mergeCell ref="AQ26:AQ27"/>
    <mergeCell ref="BB26:BB27"/>
    <mergeCell ref="BC26:BC27"/>
    <mergeCell ref="BD26:BD27"/>
    <mergeCell ref="F37:I37"/>
    <mergeCell ref="I32:J32"/>
    <mergeCell ref="K32:L32"/>
    <mergeCell ref="I33:L33"/>
    <mergeCell ref="R26:R27"/>
    <mergeCell ref="V28:V29"/>
    <mergeCell ref="U26:U27"/>
    <mergeCell ref="A31:J31"/>
    <mergeCell ref="A28:A29"/>
    <mergeCell ref="A26:A27"/>
    <mergeCell ref="B26:B27"/>
    <mergeCell ref="C26:C27"/>
    <mergeCell ref="D26:D27"/>
    <mergeCell ref="E26:E27"/>
    <mergeCell ref="F28:F29"/>
    <mergeCell ref="B28:B29"/>
    <mergeCell ref="C28:C29"/>
    <mergeCell ref="F26:F27"/>
    <mergeCell ref="D28:D29"/>
    <mergeCell ref="Z26:Z27"/>
    <mergeCell ref="X26:X27"/>
    <mergeCell ref="W26:W27"/>
    <mergeCell ref="L26:L27"/>
    <mergeCell ref="T26:T27"/>
    <mergeCell ref="Q26:Q27"/>
    <mergeCell ref="S26:S27"/>
    <mergeCell ref="O26:O27"/>
    <mergeCell ref="M33:P33"/>
    <mergeCell ref="Q33:T33"/>
    <mergeCell ref="U33:X33"/>
    <mergeCell ref="R28:R29"/>
    <mergeCell ref="Q28:Q29"/>
    <mergeCell ref="N28:N29"/>
    <mergeCell ref="O28:O29"/>
    <mergeCell ref="S28:S29"/>
    <mergeCell ref="T28:T29"/>
    <mergeCell ref="M32:T32"/>
    <mergeCell ref="AL26:AL27"/>
    <mergeCell ref="AM26:AM27"/>
    <mergeCell ref="M28:M29"/>
    <mergeCell ref="V26:V27"/>
    <mergeCell ref="AG26:AG27"/>
    <mergeCell ref="AA26:AA27"/>
    <mergeCell ref="AB26:AB27"/>
    <mergeCell ref="AE26:AE27"/>
    <mergeCell ref="AC26:AC27"/>
    <mergeCell ref="U28:U29"/>
    <mergeCell ref="U32:AB32"/>
    <mergeCell ref="AG33:AJ33"/>
    <mergeCell ref="Y33:AB33"/>
    <mergeCell ref="AC33:AF33"/>
    <mergeCell ref="AK26:AK27"/>
    <mergeCell ref="AB28:AB29"/>
    <mergeCell ref="Y28:Y29"/>
    <mergeCell ref="X28:X29"/>
    <mergeCell ref="W28:W29"/>
    <mergeCell ref="Y26:Y27"/>
    <mergeCell ref="AJ26:AJ27"/>
    <mergeCell ref="AC34:AF36"/>
    <mergeCell ref="AK34:AN36"/>
    <mergeCell ref="AG34:AJ36"/>
    <mergeCell ref="AK33:AN33"/>
    <mergeCell ref="AI26:AI27"/>
    <mergeCell ref="AH26:AH27"/>
    <mergeCell ref="AJ28:AJ29"/>
    <mergeCell ref="AN26:AN27"/>
    <mergeCell ref="AI28:AI29"/>
    <mergeCell ref="AP26:AP27"/>
    <mergeCell ref="AO26:AO27"/>
    <mergeCell ref="H26:H27"/>
    <mergeCell ref="J26:J27"/>
    <mergeCell ref="K26:K27"/>
    <mergeCell ref="G26:G27"/>
    <mergeCell ref="I26:I27"/>
    <mergeCell ref="N26:N27"/>
    <mergeCell ref="M26:M27"/>
    <mergeCell ref="P26:P27"/>
    <mergeCell ref="I34:L36"/>
    <mergeCell ref="M34:P36"/>
    <mergeCell ref="Q34:T36"/>
    <mergeCell ref="U34:X36"/>
    <mergeCell ref="AS33:AV33"/>
    <mergeCell ref="AS26:AS27"/>
    <mergeCell ref="AU26:AU27"/>
    <mergeCell ref="AO34:AR36"/>
    <mergeCell ref="AR26:AR27"/>
    <mergeCell ref="AO33:AR33"/>
    <mergeCell ref="Y34:AB36"/>
    <mergeCell ref="AU24:AU25"/>
    <mergeCell ref="AV24:AV25"/>
    <mergeCell ref="AW24:AW25"/>
    <mergeCell ref="AS34:AV36"/>
    <mergeCell ref="AS24:AS25"/>
    <mergeCell ref="AU30:BA30"/>
    <mergeCell ref="AX31:BA31"/>
    <mergeCell ref="AY24:AY25"/>
    <mergeCell ref="AZ24:AZ25"/>
    <mergeCell ref="AZ26:AZ27"/>
    <mergeCell ref="BA26:BA27"/>
    <mergeCell ref="AT26:AT27"/>
    <mergeCell ref="AV26:AV27"/>
    <mergeCell ref="AW26:AW27"/>
    <mergeCell ref="AX26:AX27"/>
    <mergeCell ref="AY26:AY27"/>
    <mergeCell ref="BC24:BC25"/>
    <mergeCell ref="BB24:BB25"/>
    <mergeCell ref="AO24:AO25"/>
    <mergeCell ref="AQ24:AQ25"/>
    <mergeCell ref="AX24:AX25"/>
    <mergeCell ref="BA24:BA25"/>
    <mergeCell ref="AT24:AT25"/>
    <mergeCell ref="AP24:AP25"/>
    <mergeCell ref="AR24:AR25"/>
    <mergeCell ref="BI24:BI25"/>
    <mergeCell ref="BD24:BD25"/>
    <mergeCell ref="BE24:BE25"/>
    <mergeCell ref="BF24:BF25"/>
    <mergeCell ref="BG24:BG25"/>
    <mergeCell ref="BH24:BH25"/>
    <mergeCell ref="A24:A25"/>
    <mergeCell ref="B24:B25"/>
    <mergeCell ref="C24:C25"/>
    <mergeCell ref="D24:D25"/>
    <mergeCell ref="I24:I25"/>
    <mergeCell ref="J24:J25"/>
    <mergeCell ref="L24:L25"/>
    <mergeCell ref="AC24:AC25"/>
    <mergeCell ref="AE22:AE23"/>
    <mergeCell ref="X22:X23"/>
    <mergeCell ref="Y22:Y23"/>
    <mergeCell ref="R22:R23"/>
    <mergeCell ref="V22:V23"/>
    <mergeCell ref="M24:M25"/>
    <mergeCell ref="N24:N25"/>
    <mergeCell ref="W22:W23"/>
    <mergeCell ref="AK24:AK25"/>
    <mergeCell ref="AF24:AF25"/>
    <mergeCell ref="AH24:AH25"/>
    <mergeCell ref="P24:P25"/>
    <mergeCell ref="AN24:AN25"/>
    <mergeCell ref="W24:W25"/>
    <mergeCell ref="X24:X25"/>
    <mergeCell ref="R24:R25"/>
    <mergeCell ref="Q24:Q25"/>
    <mergeCell ref="AI24:AI25"/>
    <mergeCell ref="AK22:AK23"/>
    <mergeCell ref="AE24:AE25"/>
    <mergeCell ref="AO22:AO23"/>
    <mergeCell ref="AP22:AP23"/>
    <mergeCell ref="E24:E25"/>
    <mergeCell ref="F24:F25"/>
    <mergeCell ref="G24:G25"/>
    <mergeCell ref="H24:H25"/>
    <mergeCell ref="K24:K25"/>
    <mergeCell ref="AN22:AN23"/>
    <mergeCell ref="BB22:BB23"/>
    <mergeCell ref="BI22:BI23"/>
    <mergeCell ref="BH22:BH23"/>
    <mergeCell ref="BE22:BE23"/>
    <mergeCell ref="BF22:BF23"/>
    <mergeCell ref="BG22:BG23"/>
    <mergeCell ref="BD22:BD23"/>
    <mergeCell ref="BC22:BC23"/>
    <mergeCell ref="AT22:AT23"/>
    <mergeCell ref="AU22:AU23"/>
    <mergeCell ref="AV22:AV23"/>
    <mergeCell ref="BA22:BA23"/>
    <mergeCell ref="AY22:AY23"/>
    <mergeCell ref="AZ22:AZ23"/>
    <mergeCell ref="AW22:AW23"/>
    <mergeCell ref="AS22:AS23"/>
    <mergeCell ref="AX22:AX23"/>
    <mergeCell ref="A22:A23"/>
    <mergeCell ref="B22:B23"/>
    <mergeCell ref="C22:C23"/>
    <mergeCell ref="D22:D23"/>
    <mergeCell ref="O22:O23"/>
    <mergeCell ref="P22:P23"/>
    <mergeCell ref="K22:K23"/>
    <mergeCell ref="L22:L23"/>
    <mergeCell ref="J18:J20"/>
    <mergeCell ref="AT19:AT20"/>
    <mergeCell ref="AU19:AU20"/>
    <mergeCell ref="E22:E23"/>
    <mergeCell ref="F22:F23"/>
    <mergeCell ref="G22:G23"/>
    <mergeCell ref="H22:H23"/>
    <mergeCell ref="Q22:Q23"/>
    <mergeCell ref="AQ22:AQ23"/>
    <mergeCell ref="AR22:AR23"/>
    <mergeCell ref="AZ19:AZ20"/>
    <mergeCell ref="AG18:AI18"/>
    <mergeCell ref="AG19:AG20"/>
    <mergeCell ref="AH19:AH20"/>
    <mergeCell ref="I22:I23"/>
    <mergeCell ref="J22:J23"/>
    <mergeCell ref="Z19:Z20"/>
    <mergeCell ref="T18:V18"/>
    <mergeCell ref="W18:W20"/>
    <mergeCell ref="M19:M20"/>
    <mergeCell ref="BH18:BH21"/>
    <mergeCell ref="BB18:BC19"/>
    <mergeCell ref="BB20:BB21"/>
    <mergeCell ref="BC20:BC21"/>
    <mergeCell ref="AT18:AV18"/>
    <mergeCell ref="AW18:AW20"/>
    <mergeCell ref="AV19:AV20"/>
    <mergeCell ref="AX19:AX20"/>
    <mergeCell ref="AX18:BA18"/>
    <mergeCell ref="AY19:AY20"/>
    <mergeCell ref="AO19:AO20"/>
    <mergeCell ref="AP19:AP20"/>
    <mergeCell ref="AQ19:AQ20"/>
    <mergeCell ref="AR19:AR20"/>
    <mergeCell ref="BI18:BI21"/>
    <mergeCell ref="BD18:BD21"/>
    <mergeCell ref="BE18:BF18"/>
    <mergeCell ref="BG18:BG21"/>
    <mergeCell ref="BE19:BE21"/>
    <mergeCell ref="BF19:BF21"/>
    <mergeCell ref="AA18:AA20"/>
    <mergeCell ref="AB18:AE18"/>
    <mergeCell ref="AF18:AF20"/>
    <mergeCell ref="AB19:AB20"/>
    <mergeCell ref="AC19:AC20"/>
    <mergeCell ref="AD19:AD20"/>
    <mergeCell ref="AE19:AE20"/>
    <mergeCell ref="BA19:BA20"/>
    <mergeCell ref="AI19:AI20"/>
    <mergeCell ref="AK19:AK20"/>
    <mergeCell ref="AL19:AL20"/>
    <mergeCell ref="AM19:AM20"/>
    <mergeCell ref="AJ18:AJ20"/>
    <mergeCell ref="AK18:AN18"/>
    <mergeCell ref="AN19:AN20"/>
    <mergeCell ref="AO18:AR18"/>
    <mergeCell ref="AS18:AS20"/>
    <mergeCell ref="K18:M18"/>
    <mergeCell ref="N18:N20"/>
    <mergeCell ref="X18:Z18"/>
    <mergeCell ref="T19:T20"/>
    <mergeCell ref="U19:U20"/>
    <mergeCell ref="V19:V20"/>
    <mergeCell ref="X19:X20"/>
    <mergeCell ref="Y19:Y20"/>
    <mergeCell ref="A18:A21"/>
    <mergeCell ref="B18:E18"/>
    <mergeCell ref="F18:F20"/>
    <mergeCell ref="G18:I18"/>
    <mergeCell ref="B19:B20"/>
    <mergeCell ref="C19:C20"/>
    <mergeCell ref="D19:D20"/>
    <mergeCell ref="H19:H20"/>
    <mergeCell ref="I19:I20"/>
    <mergeCell ref="E19:E20"/>
    <mergeCell ref="H5:AQ5"/>
    <mergeCell ref="G19:G20"/>
    <mergeCell ref="O18:R18"/>
    <mergeCell ref="Q19:Q20"/>
    <mergeCell ref="R19:R20"/>
    <mergeCell ref="P19:P20"/>
    <mergeCell ref="K19:K20"/>
    <mergeCell ref="L19:L20"/>
    <mergeCell ref="O19:O20"/>
    <mergeCell ref="S18:S20"/>
    <mergeCell ref="N7:AM7"/>
    <mergeCell ref="AR11:BI11"/>
    <mergeCell ref="AR12:BF12"/>
    <mergeCell ref="AQ16:BF16"/>
    <mergeCell ref="K10:AP10"/>
    <mergeCell ref="AZ17:BI17"/>
    <mergeCell ref="A17:AQ17"/>
    <mergeCell ref="AR10:AY10"/>
    <mergeCell ref="AR14:BI14"/>
  </mergeCells>
  <printOptions/>
  <pageMargins left="0.2" right="0" top="0.2" bottom="0.2" header="0.2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9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4.875" style="0" customWidth="1"/>
    <col min="2" max="2" width="80.00390625" style="0" customWidth="1"/>
  </cols>
  <sheetData>
    <row r="1" spans="1:2" ht="55.5" customHeight="1">
      <c r="A1" s="1087" t="s">
        <v>328</v>
      </c>
      <c r="B1" s="1087"/>
    </row>
    <row r="2" spans="1:2" ht="18.75" customHeight="1">
      <c r="A2" s="768" t="s">
        <v>334</v>
      </c>
      <c r="B2" s="768" t="s">
        <v>335</v>
      </c>
    </row>
    <row r="3" spans="1:2" ht="18" customHeight="1">
      <c r="A3" s="769"/>
      <c r="B3" s="770" t="s">
        <v>323</v>
      </c>
    </row>
    <row r="4" spans="1:2" ht="16.5" customHeight="1">
      <c r="A4" s="771">
        <v>1</v>
      </c>
      <c r="B4" s="779" t="s">
        <v>329</v>
      </c>
    </row>
    <row r="5" spans="1:2" ht="16.5" customHeight="1">
      <c r="A5" s="771">
        <v>2</v>
      </c>
      <c r="B5" s="779" t="s">
        <v>330</v>
      </c>
    </row>
    <row r="6" spans="1:2" ht="17.25" customHeight="1">
      <c r="A6" s="771">
        <v>3</v>
      </c>
      <c r="B6" s="779" t="s">
        <v>331</v>
      </c>
    </row>
    <row r="7" spans="1:2" ht="17.25" customHeight="1">
      <c r="A7" s="771">
        <v>4</v>
      </c>
      <c r="B7" s="772" t="s">
        <v>332</v>
      </c>
    </row>
    <row r="8" spans="1:2" ht="17.25" customHeight="1">
      <c r="A8" s="771">
        <v>5</v>
      </c>
      <c r="B8" s="772" t="s">
        <v>333</v>
      </c>
    </row>
    <row r="9" spans="1:2" ht="16.5" customHeight="1">
      <c r="A9" s="771">
        <v>6</v>
      </c>
      <c r="B9" s="773" t="s">
        <v>364</v>
      </c>
    </row>
    <row r="10" spans="1:2" ht="18" customHeight="1">
      <c r="A10" s="771">
        <v>7</v>
      </c>
      <c r="B10" s="773" t="s">
        <v>365</v>
      </c>
    </row>
    <row r="11" spans="1:2" ht="15.75" customHeight="1">
      <c r="A11" s="771">
        <v>8</v>
      </c>
      <c r="B11" s="773" t="s">
        <v>373</v>
      </c>
    </row>
    <row r="12" spans="1:2" ht="18.75" customHeight="1">
      <c r="A12" s="771"/>
      <c r="B12" s="770" t="s">
        <v>324</v>
      </c>
    </row>
    <row r="13" spans="1:2" ht="16.5" customHeight="1">
      <c r="A13" s="771">
        <v>1</v>
      </c>
      <c r="B13" s="773" t="s">
        <v>366</v>
      </c>
    </row>
    <row r="14" spans="1:2" ht="16.5" customHeight="1">
      <c r="A14" s="771">
        <v>2</v>
      </c>
      <c r="B14" s="773" t="s">
        <v>367</v>
      </c>
    </row>
    <row r="15" spans="1:2" ht="17.25" customHeight="1">
      <c r="A15" s="771">
        <v>3</v>
      </c>
      <c r="B15" s="773" t="s">
        <v>368</v>
      </c>
    </row>
    <row r="16" spans="1:2" ht="18.75" customHeight="1">
      <c r="A16" s="774">
        <v>4</v>
      </c>
      <c r="B16" s="773" t="s">
        <v>369</v>
      </c>
    </row>
    <row r="17" spans="1:2" ht="17.25" customHeight="1">
      <c r="A17" s="771">
        <v>5</v>
      </c>
      <c r="B17" s="773" t="s">
        <v>370</v>
      </c>
    </row>
    <row r="18" spans="1:2" ht="17.25" customHeight="1">
      <c r="A18" s="771">
        <v>6</v>
      </c>
      <c r="B18" s="773" t="s">
        <v>371</v>
      </c>
    </row>
    <row r="19" spans="1:2" ht="17.25" customHeight="1">
      <c r="A19" s="771">
        <v>7</v>
      </c>
      <c r="B19" s="773" t="s">
        <v>372</v>
      </c>
    </row>
    <row r="20" spans="1:2" ht="18" customHeight="1">
      <c r="A20" s="771"/>
      <c r="B20" s="770" t="s">
        <v>325</v>
      </c>
    </row>
    <row r="21" spans="1:2" ht="17.25" customHeight="1">
      <c r="A21" s="771">
        <v>1</v>
      </c>
      <c r="B21" s="773" t="s">
        <v>374</v>
      </c>
    </row>
    <row r="22" spans="1:2" ht="17.25" customHeight="1">
      <c r="A22" s="771">
        <v>2</v>
      </c>
      <c r="B22" s="773" t="s">
        <v>375</v>
      </c>
    </row>
    <row r="23" spans="1:2" ht="17.25" customHeight="1">
      <c r="A23" s="775"/>
      <c r="B23" s="776" t="s">
        <v>376</v>
      </c>
    </row>
    <row r="24" spans="1:2" ht="33" customHeight="1">
      <c r="A24" s="775">
        <v>1</v>
      </c>
      <c r="B24" s="777" t="s">
        <v>377</v>
      </c>
    </row>
    <row r="25" spans="1:2" ht="18" customHeight="1">
      <c r="A25" s="778"/>
      <c r="B25" s="767" t="s">
        <v>378</v>
      </c>
    </row>
    <row r="26" spans="1:2" ht="17.25" customHeight="1">
      <c r="A26" s="771">
        <v>1</v>
      </c>
      <c r="B26" s="777" t="s">
        <v>380</v>
      </c>
    </row>
    <row r="27" spans="1:2" ht="18.75" customHeight="1">
      <c r="A27" s="771">
        <v>2</v>
      </c>
      <c r="B27" s="773" t="s">
        <v>379</v>
      </c>
    </row>
    <row r="28" spans="1:2" ht="16.5" customHeight="1">
      <c r="A28" s="771">
        <v>3</v>
      </c>
      <c r="B28" s="773" t="s">
        <v>381</v>
      </c>
    </row>
    <row r="29" spans="1:2" ht="17.25" customHeight="1">
      <c r="A29" s="771"/>
      <c r="B29" s="770" t="s">
        <v>326</v>
      </c>
    </row>
    <row r="30" spans="1:2" ht="16.5" customHeight="1">
      <c r="A30" s="771">
        <v>1</v>
      </c>
      <c r="B30" s="773" t="s">
        <v>382</v>
      </c>
    </row>
    <row r="31" spans="1:2" ht="16.5" customHeight="1">
      <c r="A31" s="771">
        <v>2</v>
      </c>
      <c r="B31" s="773" t="s">
        <v>383</v>
      </c>
    </row>
    <row r="32" spans="1:2" ht="33.75" customHeight="1">
      <c r="A32" s="771">
        <v>3</v>
      </c>
      <c r="B32" s="773" t="s">
        <v>386</v>
      </c>
    </row>
    <row r="33" spans="1:2" ht="15.75">
      <c r="A33" s="771"/>
      <c r="B33" s="770" t="s">
        <v>327</v>
      </c>
    </row>
    <row r="34" spans="1:2" ht="17.25" customHeight="1">
      <c r="A34" s="771">
        <v>1</v>
      </c>
      <c r="B34" s="773" t="s">
        <v>384</v>
      </c>
    </row>
    <row r="35" spans="1:2" ht="17.25" customHeight="1">
      <c r="A35" s="771">
        <v>2</v>
      </c>
      <c r="B35" s="773" t="s">
        <v>385</v>
      </c>
    </row>
    <row r="36" ht="18.75">
      <c r="B36" s="723"/>
    </row>
    <row r="37" ht="18.75">
      <c r="B37" s="723"/>
    </row>
    <row r="38" ht="18.75">
      <c r="B38" s="723"/>
    </row>
    <row r="39" ht="18.75">
      <c r="B39" s="723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86" t="s">
        <v>392</v>
      </c>
      <c r="C1" s="886"/>
      <c r="D1" s="890"/>
      <c r="E1" s="890"/>
      <c r="F1" s="890"/>
    </row>
    <row r="2" spans="2:6" ht="12.75">
      <c r="B2" s="886" t="s">
        <v>393</v>
      </c>
      <c r="C2" s="886"/>
      <c r="D2" s="890"/>
      <c r="E2" s="890"/>
      <c r="F2" s="890"/>
    </row>
    <row r="3" spans="2:6" ht="12.75">
      <c r="B3" s="887"/>
      <c r="C3" s="887"/>
      <c r="D3" s="891"/>
      <c r="E3" s="891"/>
      <c r="F3" s="891"/>
    </row>
    <row r="4" spans="2:6" ht="51">
      <c r="B4" s="887" t="s">
        <v>394</v>
      </c>
      <c r="C4" s="887"/>
      <c r="D4" s="891"/>
      <c r="E4" s="891"/>
      <c r="F4" s="891"/>
    </row>
    <row r="5" spans="2:6" ht="12.75">
      <c r="B5" s="887"/>
      <c r="C5" s="887"/>
      <c r="D5" s="891"/>
      <c r="E5" s="891"/>
      <c r="F5" s="891"/>
    </row>
    <row r="6" spans="2:6" ht="25.5">
      <c r="B6" s="886" t="s">
        <v>395</v>
      </c>
      <c r="C6" s="886"/>
      <c r="D6" s="890"/>
      <c r="E6" s="890" t="s">
        <v>396</v>
      </c>
      <c r="F6" s="890" t="s">
        <v>397</v>
      </c>
    </row>
    <row r="7" spans="2:6" ht="13.5" thickBot="1">
      <c r="B7" s="887"/>
      <c r="C7" s="887"/>
      <c r="D7" s="891"/>
      <c r="E7" s="891"/>
      <c r="F7" s="891"/>
    </row>
    <row r="8" spans="2:6" ht="51.75" thickBot="1">
      <c r="B8" s="888" t="s">
        <v>398</v>
      </c>
      <c r="C8" s="889"/>
      <c r="D8" s="892"/>
      <c r="E8" s="892" t="s">
        <v>400</v>
      </c>
      <c r="F8" s="893" t="s">
        <v>399</v>
      </c>
    </row>
    <row r="9" spans="2:6" ht="12.75">
      <c r="B9" s="887"/>
      <c r="C9" s="887"/>
      <c r="D9" s="891"/>
      <c r="E9" s="891"/>
      <c r="F9" s="891"/>
    </row>
    <row r="10" spans="2:6" ht="12.75">
      <c r="B10" s="887"/>
      <c r="C10" s="887"/>
      <c r="D10" s="891"/>
      <c r="E10" s="891"/>
      <c r="F10" s="8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</dc:creator>
  <cp:keywords/>
  <dc:description/>
  <cp:lastModifiedBy>Lenovo</cp:lastModifiedBy>
  <cp:lastPrinted>2019-05-13T19:54:05Z</cp:lastPrinted>
  <dcterms:created xsi:type="dcterms:W3CDTF">2010-11-17T17:42:19Z</dcterms:created>
  <dcterms:modified xsi:type="dcterms:W3CDTF">2019-05-13T20:27:53Z</dcterms:modified>
  <cp:category/>
  <cp:version/>
  <cp:contentType/>
  <cp:contentStatus/>
</cp:coreProperties>
</file>